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eksandra.jancic\Documents\"/>
    </mc:Choice>
  </mc:AlternateContent>
  <bookViews>
    <workbookView xWindow="0" yWindow="0" windowWidth="25200" windowHeight="11250" activeTab="3"/>
  </bookViews>
  <sheets>
    <sheet name="Uvod" sheetId="1" r:id="rId1"/>
    <sheet name="Osnovni podaci" sheetId="2" r:id="rId2"/>
    <sheet name="VOC Aktivnosti" sheetId="3" r:id="rId3"/>
    <sheet name="Bilans rastvarača" sheetId="4" r:id="rId4"/>
    <sheet name="Godišnji m. bilans rastvarača" sheetId="5" r:id="rId5"/>
    <sheet name="Tabela3" sheetId="6" state="hidden" r:id="rId6"/>
  </sheets>
  <calcPr calcId="162913"/>
  <customWorkbookViews>
    <customWorkbookView name="Ingrid Winter - Persönliche Ansicht" guid="{0C4AE86A-3B02-4FF0-BC1E-46F4994697BD}" mergeInterval="0" personalView="1" maximized="1" windowWidth="1362" windowHeight="495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F61" i="4"/>
  <c r="F67" i="4" l="1"/>
  <c r="C12" i="5" s="1"/>
  <c r="F26" i="4"/>
  <c r="G26" i="4"/>
  <c r="H26" i="4"/>
  <c r="I26" i="4"/>
  <c r="J26" i="4"/>
  <c r="K26" i="4"/>
  <c r="E26" i="4"/>
  <c r="F25" i="4"/>
  <c r="G25" i="4"/>
  <c r="H25" i="4"/>
  <c r="I25" i="4"/>
  <c r="J25" i="4"/>
  <c r="K25" i="4"/>
  <c r="E25" i="4"/>
  <c r="D30" i="4" l="1"/>
  <c r="D32" i="4"/>
  <c r="D29" i="4" l="1"/>
  <c r="F41" i="4"/>
  <c r="F42" i="4"/>
  <c r="F43" i="4"/>
  <c r="F44" i="4"/>
  <c r="F45" i="4"/>
  <c r="F46" i="4"/>
  <c r="F47" i="4"/>
  <c r="E100" i="4" l="1"/>
  <c r="E101" i="4"/>
  <c r="E102" i="4"/>
  <c r="E103" i="4"/>
  <c r="E104" i="4"/>
  <c r="E105" i="4"/>
  <c r="E106" i="4"/>
  <c r="E107" i="4"/>
  <c r="E108" i="4"/>
  <c r="E88" i="4"/>
  <c r="E89" i="4"/>
  <c r="E90" i="4"/>
  <c r="E91" i="4"/>
  <c r="E92" i="4"/>
  <c r="E93" i="4"/>
  <c r="E94" i="4"/>
  <c r="E73" i="4"/>
  <c r="E74" i="4"/>
  <c r="E75" i="4"/>
  <c r="E76" i="4"/>
  <c r="E77" i="4"/>
  <c r="E78" i="4"/>
  <c r="E79" i="4"/>
  <c r="E80" i="4"/>
  <c r="W38" i="3" l="1"/>
  <c r="U14" i="3"/>
  <c r="V14" i="3" s="1"/>
  <c r="I4" i="3"/>
  <c r="F52" i="4" l="1"/>
  <c r="C19" i="5" l="1"/>
  <c r="C14" i="5"/>
  <c r="F40" i="4"/>
  <c r="D14" i="5" l="1"/>
  <c r="D19" i="5" l="1"/>
  <c r="C18" i="5"/>
  <c r="D18" i="5" s="1"/>
  <c r="E99" i="4"/>
  <c r="E109" i="4" s="1"/>
  <c r="C13" i="5" s="1"/>
  <c r="D13" i="5" s="1"/>
  <c r="Q59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W53" i="3"/>
  <c r="W54" i="3"/>
  <c r="W55" i="3"/>
  <c r="W56" i="3"/>
  <c r="W57" i="3"/>
  <c r="W58" i="3"/>
  <c r="U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D12" i="5" l="1"/>
  <c r="C15" i="5"/>
  <c r="D15" i="5" s="1"/>
  <c r="F48" i="4"/>
  <c r="U59" i="3"/>
  <c r="W59" i="3"/>
  <c r="C9" i="5" s="1"/>
  <c r="D9" i="4" s="1"/>
  <c r="V24" i="3"/>
  <c r="U16" i="3"/>
  <c r="V16" i="3" s="1"/>
  <c r="U17" i="3"/>
  <c r="V17" i="3" s="1"/>
  <c r="U18" i="3"/>
  <c r="V18" i="3" s="1"/>
  <c r="U19" i="3"/>
  <c r="V19" i="3" s="1"/>
  <c r="U20" i="3"/>
  <c r="V20" i="3" s="1"/>
  <c r="U21" i="3"/>
  <c r="V21" i="3" s="1"/>
  <c r="U22" i="3"/>
  <c r="V22" i="3" s="1"/>
  <c r="U23" i="3"/>
  <c r="V23" i="3" s="1"/>
  <c r="U24" i="3"/>
  <c r="U25" i="3"/>
  <c r="V25" i="3" s="1"/>
  <c r="U26" i="3"/>
  <c r="V26" i="3" s="1"/>
  <c r="U27" i="3"/>
  <c r="V27" i="3" s="1"/>
  <c r="U28" i="3"/>
  <c r="V28" i="3" s="1"/>
  <c r="U29" i="3"/>
  <c r="V29" i="3" s="1"/>
  <c r="U30" i="3"/>
  <c r="V30" i="3" s="1"/>
  <c r="U31" i="3"/>
  <c r="V31" i="3" s="1"/>
  <c r="U15" i="3"/>
  <c r="V15" i="3" s="1"/>
  <c r="P21" i="3"/>
  <c r="Q21" i="3" s="1"/>
  <c r="P22" i="3"/>
  <c r="Q22" i="3" s="1"/>
  <c r="P23" i="3"/>
  <c r="Q23" i="3" s="1"/>
  <c r="P24" i="3"/>
  <c r="Q24" i="3" s="1"/>
  <c r="P25" i="3"/>
  <c r="Q25" i="3" s="1"/>
  <c r="P26" i="3"/>
  <c r="Q26" i="3" s="1"/>
  <c r="P27" i="3"/>
  <c r="Q27" i="3" s="1"/>
  <c r="P28" i="3"/>
  <c r="Q28" i="3" s="1"/>
  <c r="P29" i="3"/>
  <c r="Q29" i="3" s="1"/>
  <c r="P30" i="3"/>
  <c r="Q30" i="3" s="1"/>
  <c r="P31" i="3"/>
  <c r="Q31" i="3" s="1"/>
  <c r="E87" i="4"/>
  <c r="E95" i="4" s="1"/>
  <c r="C17" i="5" s="1"/>
  <c r="D17" i="5" s="1"/>
  <c r="E72" i="4"/>
  <c r="E81" i="4" s="1"/>
  <c r="C16" i="5" s="1"/>
  <c r="D16" i="5" s="1"/>
  <c r="P38" i="3"/>
  <c r="P59" i="3" s="1"/>
  <c r="C11" i="5" l="1"/>
  <c r="D11" i="5" s="1"/>
  <c r="D9" i="5"/>
  <c r="C27" i="5"/>
  <c r="D27" i="5" s="1"/>
  <c r="P15" i="3"/>
  <c r="Q15" i="3" s="1"/>
  <c r="P16" i="3"/>
  <c r="Q16" i="3" s="1"/>
  <c r="P17" i="3"/>
  <c r="Q17" i="3" s="1"/>
  <c r="P18" i="3"/>
  <c r="Q18" i="3" s="1"/>
  <c r="P19" i="3"/>
  <c r="Q19" i="3" s="1"/>
  <c r="P20" i="3"/>
  <c r="Q20" i="3" s="1"/>
  <c r="P14" i="3"/>
  <c r="Q14" i="3" s="1"/>
  <c r="Q32" i="3" l="1"/>
  <c r="J4" i="3"/>
  <c r="V32" i="3" l="1"/>
  <c r="I5" i="3" l="1"/>
  <c r="I6" i="3" s="1"/>
  <c r="C8" i="5"/>
  <c r="D8" i="5" s="1"/>
  <c r="C26" i="5" l="1"/>
  <c r="C22" i="5"/>
  <c r="D22" i="5" s="1"/>
  <c r="C23" i="5" l="1"/>
  <c r="D23" i="5" s="1"/>
  <c r="D24" i="5" s="1"/>
  <c r="C28" i="5"/>
  <c r="D28" i="5" s="1"/>
  <c r="D26" i="5"/>
</calcChain>
</file>

<file path=xl/comments1.xml><?xml version="1.0" encoding="utf-8"?>
<comments xmlns="http://schemas.openxmlformats.org/spreadsheetml/2006/main">
  <authors>
    <author>Ingrid Winter</author>
  </authors>
  <commentList>
    <comment ref="B7" authorId="0" shapeId="0">
      <text>
        <r>
          <rPr>
            <sz val="9"/>
            <color indexed="81"/>
            <rFont val="Tahoma"/>
            <family val="2"/>
          </rPr>
          <t>Na primer: 
-m2 premazane kože godišnje;
-kilogrami premaza za kaleme godišnje;
-broj premazanih vozila godišnje;</t>
        </r>
      </text>
    </comment>
    <comment ref="B9" authorId="0" shapeId="0">
      <text>
        <r>
          <rPr>
            <sz val="9"/>
            <color indexed="81"/>
            <rFont val="Tahoma"/>
            <family val="2"/>
          </rPr>
          <t>Na primer:
2 automatske komore komore za farbanje ili 3 kompresora sa pištoljima;
2 automatske linije za nanošenje lepka;
2 hidraulične prese za laminaciju</t>
        </r>
      </text>
    </comment>
    <comment ref="W11" authorId="0" shapeId="0">
      <text>
        <r>
          <rPr>
            <sz val="9"/>
            <color indexed="81"/>
            <rFont val="Tahoma"/>
            <family val="2"/>
          </rPr>
          <t>Ako ste u mogućnosti i imate deklaracije dobavljača, molimo vas da priložite deklaracije i navedete brojeve priloga u koloni.</t>
        </r>
      </text>
    </comment>
    <comment ref="F12" authorId="0" shapeId="0">
      <text>
        <r>
          <rPr>
            <sz val="9"/>
            <color indexed="81"/>
            <rFont val="Tahoma"/>
            <family val="2"/>
          </rPr>
          <t>U skladu sa SDS listom ili specifikacijom dobavljača; popunite VOC sadržaj u % ili u g/l. Ako je sadržaj u g/l mora se popuniti kolonu H-gustina.Gustinu je potrebno uneti ako je nabavka data u l.</t>
        </r>
      </text>
    </comment>
    <comment ref="H12" authorId="0" shapeId="0">
      <text>
        <r>
          <rPr>
            <sz val="9"/>
            <color indexed="81"/>
            <rFont val="Tahoma"/>
            <family val="2"/>
          </rPr>
          <t>Potrebno je uneti gustinu ako je VOC sadržaj u g/l, odnosno ako je nabavka u l.</t>
        </r>
      </text>
    </comment>
    <comment ref="I12" authorId="0" shapeId="0">
      <text>
        <r>
          <rPr>
            <sz val="9"/>
            <color indexed="81"/>
            <rFont val="Tahoma"/>
            <family val="2"/>
          </rPr>
          <t xml:space="preserve"> u skladu sa SDS listama</t>
        </r>
      </text>
    </comment>
    <comment ref="J12" authorId="0" shapeId="0">
      <text>
        <r>
          <rPr>
            <sz val="9"/>
            <color indexed="81"/>
            <rFont val="Tahoma"/>
            <family val="2"/>
          </rPr>
          <t xml:space="preserve"> u skladu sa SDS listama</t>
        </r>
      </text>
    </comment>
    <comment ref="Q36" authorId="0" shapeId="0">
      <text>
        <r>
          <rPr>
            <sz val="9"/>
            <color indexed="81"/>
            <rFont val="Tahoma"/>
            <family val="2"/>
          </rPr>
          <t>Količina VOC-a koja je ponovo vraćena u proces (npr. Nakon destilacije) i iskorišćena u aktivnosti u kg.</t>
        </r>
      </text>
    </comment>
    <comment ref="V36" authorId="0" shapeId="0">
      <text>
        <r>
          <rPr>
            <sz val="9"/>
            <color indexed="81"/>
            <rFont val="Tahoma"/>
            <family val="2"/>
          </rPr>
          <t>Količina VOC-a koja je ponovo vraćena u proces (npr. Nakon destilacije) i iskorišćena u aktivnosti u l.</t>
        </r>
      </text>
    </comment>
    <comment ref="W36" authorId="0" shapeId="0">
      <text>
        <r>
          <rPr>
            <sz val="9"/>
            <color indexed="81"/>
            <rFont val="Tahoma"/>
            <family val="2"/>
          </rPr>
          <t>Količina VOC-a koja je ponovo vraćena u proces (npr. Nakon destilacije) i iskorišćena u aktivnosti u l.</t>
        </r>
      </text>
    </comment>
    <comment ref="H37" authorId="0" shapeId="0">
      <text>
        <r>
          <rPr>
            <sz val="9"/>
            <color indexed="81"/>
            <rFont val="Tahoma"/>
            <family val="2"/>
          </rPr>
          <t>Potrebno je uneti ako je nabavka u litrima.</t>
        </r>
      </text>
    </comment>
  </commentList>
</comments>
</file>

<file path=xl/comments2.xml><?xml version="1.0" encoding="utf-8"?>
<comments xmlns="http://schemas.openxmlformats.org/spreadsheetml/2006/main">
  <authors>
    <author>Ingrid Winter</author>
  </authors>
  <commentList>
    <comment ref="A8" authorId="0" shapeId="0">
      <text>
        <r>
          <rPr>
            <sz val="9"/>
            <color indexed="81"/>
            <rFont val="Tahoma"/>
            <family val="2"/>
          </rPr>
          <t>Na primer korišćenjem merača protoka?</t>
        </r>
      </text>
    </comment>
    <comment ref="A22" authorId="0" shapeId="0">
      <text>
        <r>
          <rPr>
            <sz val="9"/>
            <color indexed="81"/>
            <rFont val="Tahoma"/>
            <family val="2"/>
          </rPr>
          <t>Priložite izveštaj o merenju</t>
        </r>
      </text>
    </comment>
    <comment ref="A23" authorId="0" shapeId="0">
      <text>
        <r>
          <rPr>
            <sz val="9"/>
            <color indexed="81"/>
            <rFont val="Tahoma"/>
            <family val="2"/>
          </rPr>
          <t>preračunavanje molekulskog udela VOC. Ako nije moguće, koristiti standardne faktore:
6 za halogena jedinjenja,
1,3 za ostale VOC.</t>
        </r>
      </text>
    </comment>
    <comment ref="A24" authorId="0" shapeId="0">
      <text>
        <r>
          <rPr>
            <sz val="9"/>
            <color indexed="81"/>
            <rFont val="Tahoma"/>
            <family val="2"/>
          </rPr>
          <t>Priložite izveštaj o merenju</t>
        </r>
      </text>
    </comment>
    <comment ref="B37" authorId="0" shapeId="0">
      <text>
        <r>
          <rPr>
            <sz val="9"/>
            <color indexed="81"/>
            <rFont val="Tahoma"/>
            <family val="2"/>
          </rPr>
          <t>Nominalni kapacitet u skladu sa serifikatom proizvođača opreme za merenje.</t>
        </r>
      </text>
    </comment>
    <comment ref="D37" authorId="0" shapeId="0">
      <text>
        <r>
          <rPr>
            <sz val="9"/>
            <color indexed="81"/>
            <rFont val="Tahoma"/>
            <family val="2"/>
          </rPr>
          <t>Priložite izveštaj o merenju</t>
        </r>
      </text>
    </comment>
    <comment ref="E37" authorId="0" shapeId="0">
      <text>
        <r>
          <rPr>
            <sz val="9"/>
            <color indexed="81"/>
            <rFont val="Tahoma"/>
            <family val="2"/>
          </rPr>
          <t>preračunavanje molekulskog udela VOC. Ako nije moguće, koristiti standardne faktore:
6 za halogena jedinjenja,
1,3 za ostale VOC.</t>
        </r>
      </text>
    </comment>
    <comment ref="A52" authorId="0" shapeId="0">
      <text>
        <r>
          <rPr>
            <sz val="9"/>
            <color indexed="81"/>
            <rFont val="Tahoma"/>
            <family val="2"/>
          </rPr>
          <t>Unesite broj samo ako je poznat ili se može proceniti na razuman način.</t>
        </r>
      </text>
    </comment>
    <comment ref="A60" authorId="0" shapeId="0">
      <text>
        <r>
          <rPr>
            <sz val="9"/>
            <color indexed="81"/>
            <rFont val="Tahoma"/>
            <family val="2"/>
          </rPr>
          <t>Priložite izveštaj o merenju</t>
        </r>
      </text>
    </comment>
    <comment ref="A61" authorId="0" shapeId="0">
      <text>
        <r>
          <rPr>
            <sz val="9"/>
            <color indexed="81"/>
            <rFont val="Tahoma"/>
            <family val="2"/>
          </rPr>
          <t>preračunavanje molekulskog udela VOC. Ako nije moguće, koristiti standardne faktore:
6 za halogena jedinjenja,
1,3 za ostale VOC.</t>
        </r>
      </text>
    </comment>
    <comment ref="A66" authorId="0" shapeId="0">
      <text>
        <r>
          <rPr>
            <sz val="9"/>
            <color indexed="81"/>
            <rFont val="Tahoma"/>
            <family val="2"/>
          </rPr>
          <t>Priložite izveštaj o merenju.
VOC treba da se preračuna preko vrednosti TOC na odgovarajući način zavisno od metode merenja i VOC koji se koristi.</t>
        </r>
      </text>
    </comment>
    <comment ref="A67" authorId="0" shapeId="0">
      <text>
        <r>
          <rPr>
            <sz val="9"/>
            <color indexed="81"/>
            <rFont val="Tahoma"/>
            <family val="2"/>
          </rPr>
          <t>preračunavanje molekulskog udela VOC. Ako nije moguće, koristiti standardne faktore:
6 za halogena jedinjenja,
1,3 za ostale VOC.</t>
        </r>
      </text>
    </comment>
    <comment ref="A69" authorId="0" shapeId="0">
      <text>
        <r>
          <rPr>
            <sz val="9"/>
            <color indexed="81"/>
            <rFont val="Tahoma"/>
            <family val="2"/>
          </rPr>
          <t>U skladu sa podacima datim u izveštajima o ispitivanju otpada</t>
        </r>
      </text>
    </comment>
    <comment ref="A72" authorId="0" shapeId="0">
      <text>
        <r>
          <rPr>
            <sz val="9"/>
            <color indexed="81"/>
            <rFont val="Tahoma"/>
            <family val="2"/>
          </rPr>
          <t>Navesti u skladu sa katalogom otpada</t>
        </r>
      </text>
    </comment>
    <comment ref="B72" authorId="0" shapeId="0">
      <text>
        <r>
          <rPr>
            <sz val="9"/>
            <color indexed="81"/>
            <rFont val="Tahoma"/>
            <family val="2"/>
          </rPr>
          <t>Navesti u skladu sa katalogom otpada</t>
        </r>
      </text>
    </comment>
    <comment ref="C72" authorId="0" shapeId="0">
      <text>
        <r>
          <rPr>
            <sz val="9"/>
            <color indexed="81"/>
            <rFont val="Tahoma"/>
            <family val="2"/>
          </rPr>
          <t>Priložiti izveštaj o ispitivanju otpada</t>
        </r>
      </text>
    </comment>
    <comment ref="A83" authorId="0" shapeId="0">
      <text>
        <r>
          <rPr>
            <sz val="9"/>
            <color indexed="81"/>
            <rFont val="Tahoma"/>
            <family val="2"/>
          </rPr>
          <t>Priložiti proizvođačku deklaraciju</t>
        </r>
      </text>
    </comment>
    <comment ref="A96" authorId="0" shapeId="0">
      <text>
        <r>
          <rPr>
            <sz val="9"/>
            <color indexed="81"/>
            <rFont val="Tahoma"/>
            <family val="2"/>
          </rPr>
          <t>Priložiti proizvođačku deklaraciju</t>
        </r>
      </text>
    </comment>
  </commentList>
</comments>
</file>

<file path=xl/comments3.xml><?xml version="1.0" encoding="utf-8"?>
<comments xmlns="http://schemas.openxmlformats.org/spreadsheetml/2006/main">
  <authors>
    <author>Ingrid Winter</author>
  </authors>
  <commentList>
    <comment ref="B27" authorId="0" shapeId="0">
      <text>
        <r>
          <rPr>
            <sz val="9"/>
            <color indexed="81"/>
            <rFont val="Tahoma"/>
            <family val="2"/>
          </rPr>
          <t>This alternative calculation method will not be applicable in most cases due to a lack in required numbers.</t>
        </r>
      </text>
    </comment>
  </commentList>
</comments>
</file>

<file path=xl/sharedStrings.xml><?xml version="1.0" encoding="utf-8"?>
<sst xmlns="http://schemas.openxmlformats.org/spreadsheetml/2006/main" count="366" uniqueCount="306">
  <si>
    <t>Activities performed according to Annex VII IED (please select the accurate acitvities from the list below)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</si>
  <si>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</si>
  <si>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</si>
  <si>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</si>
  <si>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</si>
  <si>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</si>
  <si>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</si>
  <si>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</si>
  <si>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</si>
  <si>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</si>
  <si>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9.</t>
  </si>
  <si>
    <t>11.</t>
  </si>
  <si>
    <t>12.</t>
  </si>
  <si>
    <t>13.</t>
  </si>
  <si>
    <t>14.</t>
  </si>
  <si>
    <t>15.</t>
  </si>
  <si>
    <t>None</t>
  </si>
  <si>
    <t>ketones (e.g. acetone)</t>
  </si>
  <si>
    <t>aldehydes (e.g. formaldehyde)</t>
  </si>
  <si>
    <t>esters (e.g. etyhl acetate)</t>
  </si>
  <si>
    <t>halogenated organic compounds</t>
  </si>
  <si>
    <t>Recovery</t>
  </si>
  <si>
    <t>kg</t>
  </si>
  <si>
    <t>%</t>
  </si>
  <si>
    <t>mg/Nm3</t>
  </si>
  <si>
    <t>Nm3/h</t>
  </si>
  <si>
    <t>mg/L</t>
  </si>
  <si>
    <t>other</t>
  </si>
  <si>
    <t>alkohols (e.g. ethanol, ethylenglycol)</t>
  </si>
  <si>
    <t>threshold values (lower)</t>
  </si>
  <si>
    <t>t/a</t>
  </si>
  <si>
    <t>16.</t>
  </si>
  <si>
    <t>17.</t>
  </si>
  <si>
    <t>18.</t>
  </si>
  <si>
    <t>19.</t>
  </si>
  <si>
    <t>20.</t>
  </si>
  <si>
    <t>Zellverknüpfung:</t>
  </si>
  <si>
    <t>21.</t>
  </si>
  <si>
    <t>22.</t>
  </si>
  <si>
    <t>23.</t>
  </si>
  <si>
    <t>no VOC installation</t>
  </si>
  <si>
    <t>I1</t>
  </si>
  <si>
    <t>I2</t>
  </si>
  <si>
    <t>O1</t>
  </si>
  <si>
    <t>O2</t>
  </si>
  <si>
    <t>O3</t>
  </si>
  <si>
    <t>O4</t>
  </si>
  <si>
    <t>O5</t>
  </si>
  <si>
    <t>O6</t>
  </si>
  <si>
    <t>O7</t>
  </si>
  <si>
    <t>O8</t>
  </si>
  <si>
    <t>O9</t>
  </si>
  <si>
    <t>g/L</t>
  </si>
  <si>
    <t>b) F = O2 + O3 + O4 + O9</t>
  </si>
  <si>
    <t>a) F = I1 - O1 - O5 - O6 - O7 - O8 or</t>
  </si>
  <si>
    <t>t</t>
  </si>
  <si>
    <t xml:space="preserve"> </t>
  </si>
  <si>
    <t>amines (e.g. trimethylamine)</t>
  </si>
  <si>
    <t>carbohydrates (e.g. n-hexane)</t>
  </si>
  <si>
    <t>aromatic compounds (e.g. toluene)</t>
  </si>
  <si>
    <t>ethers (e.g. dimethyl ether)</t>
  </si>
  <si>
    <t>O1.1:</t>
  </si>
  <si>
    <t>kg VOC/a</t>
  </si>
  <si>
    <t>O5.1:</t>
  </si>
  <si>
    <t>O1.2:</t>
  </si>
  <si>
    <t>O4:</t>
  </si>
  <si>
    <t>O2:</t>
  </si>
  <si>
    <t xml:space="preserve"> O5.2:</t>
  </si>
  <si>
    <t>O6:</t>
  </si>
  <si>
    <t>O7:</t>
  </si>
  <si>
    <t>O3:</t>
  </si>
  <si>
    <t>Sadržaj:</t>
  </si>
  <si>
    <r>
      <t>List</t>
    </r>
    <r>
      <rPr>
        <b/>
        <sz val="11"/>
        <color theme="1"/>
        <rFont val="Calibri"/>
        <family val="2"/>
        <scheme val="minor"/>
      </rPr>
      <t>"Osnovni podaci"</t>
    </r>
    <r>
      <rPr>
        <sz val="11"/>
        <color theme="1"/>
        <rFont val="Calibri"/>
        <family val="2"/>
        <scheme val="minor"/>
      </rPr>
      <t xml:space="preserve"> sadrži informacije o preduzeću koje omogućavaju jasan uvid u poslovni sektor i detalje o kontaktu;</t>
    </r>
  </si>
  <si>
    <t>Molimo Vas da popunite:</t>
  </si>
  <si>
    <t>Preduzeće</t>
  </si>
  <si>
    <t>Naziv preduzeća:</t>
  </si>
  <si>
    <t>Opština:</t>
  </si>
  <si>
    <t>Naselje:</t>
  </si>
  <si>
    <t>Poštanski broj, Grad:</t>
  </si>
  <si>
    <t>Adresa:</t>
  </si>
  <si>
    <t>Ulica:</t>
  </si>
  <si>
    <t>PIB:</t>
  </si>
  <si>
    <t>Lokacija postrojenja (ako se razlikuje od lokacije preduzeća)</t>
  </si>
  <si>
    <t>Naziv postrojenja:</t>
  </si>
  <si>
    <t>Ime kontakt osobe:</t>
  </si>
  <si>
    <t>Prezime kontakt osobe:</t>
  </si>
  <si>
    <t>Telefon:</t>
  </si>
  <si>
    <t>E-Mail adresa:</t>
  </si>
  <si>
    <t>Opšte napomene</t>
  </si>
  <si>
    <t>Godina početka rada:</t>
  </si>
  <si>
    <t>Vrsta proizvoda/usluge:</t>
  </si>
  <si>
    <t>Maksimalni kapacitet proizvoda/usluge:</t>
  </si>
  <si>
    <t>Maksimalni broj radnih sati godišnje:</t>
  </si>
  <si>
    <t>Broj dozvole:</t>
  </si>
  <si>
    <t>IPPC postrojenje:</t>
  </si>
  <si>
    <t>IPPC aktivnost i šifra:</t>
  </si>
  <si>
    <t>1. Heatset web offset štampa (toplotno podešeni otisak)</t>
  </si>
  <si>
    <t>2. Rotogravura za publikacije</t>
  </si>
  <si>
    <t>3.a Ostala roto štampa, fleksografija, roto sito štampa, jedinica za laminaciju ili lakiranje</t>
  </si>
  <si>
    <t>3.b Roto sito štampa na tekstilu/kartonu</t>
  </si>
  <si>
    <t>4. Čišćenje površina korišćenjem jedinjenja navedenih u Članu 59 (5)</t>
  </si>
  <si>
    <t>5. Druga površinska čišćenja</t>
  </si>
  <si>
    <t>6.a Premazivanje vozila</t>
  </si>
  <si>
    <t>6.b Završna obrada vozila</t>
  </si>
  <si>
    <t>7. Premazivanje kalema</t>
  </si>
  <si>
    <t>8. Druga premazivanja uključujući premazivanje metala, plastike, tekstila, vlakana, folije i papira</t>
  </si>
  <si>
    <t>9. Nanošenje premaza na savitljive žice i oblaganje savitljivih žica sintetičkim i prirodnim polimerima</t>
  </si>
  <si>
    <t>10. Premazivanje drvenih površina</t>
  </si>
  <si>
    <t>11. Hemijsko čišćenje</t>
  </si>
  <si>
    <t>12. Impregnacija drveta</t>
  </si>
  <si>
    <t>13. Premazivanje kože</t>
  </si>
  <si>
    <t>14. Proizvodnja obuće</t>
  </si>
  <si>
    <t>15. Laminacija drveta i plastike</t>
  </si>
  <si>
    <t>16. Nanošenje lepka (adheziva)</t>
  </si>
  <si>
    <t>17. Proizvodnja preparata za premazivanje, lakova, mastila i lepka (adheziva)</t>
  </si>
  <si>
    <t>18. Prerada gume</t>
  </si>
  <si>
    <t>19. Ekstrakcija biljnih ulja i životinjskih masti i rafinacija biljnih ulja</t>
  </si>
  <si>
    <t>20. Proizvodnja farmaceutskih proizvoda</t>
  </si>
  <si>
    <t>Vrsta organskih rastvarača</t>
  </si>
  <si>
    <t>Jedinjenja</t>
  </si>
  <si>
    <t>premaz (lak, boja)</t>
  </si>
  <si>
    <t>boja za automobile</t>
  </si>
  <si>
    <t>osnovni sloj</t>
  </si>
  <si>
    <t>punila</t>
  </si>
  <si>
    <t>mastilo za štampu</t>
  </si>
  <si>
    <t>vodeni premaz</t>
  </si>
  <si>
    <t>slabiji razređivač</t>
  </si>
  <si>
    <t>aktivator</t>
  </si>
  <si>
    <t>pripremna sredstva</t>
  </si>
  <si>
    <t>sredstva za čišćenje</t>
  </si>
  <si>
    <t>sredstva za odmašćivanje</t>
  </si>
  <si>
    <t>mazivo</t>
  </si>
  <si>
    <t>lepak</t>
  </si>
  <si>
    <t>sredstva za impregnaciju</t>
  </si>
  <si>
    <t>sintetičke smole</t>
  </si>
  <si>
    <t>podešivač viskoziteta</t>
  </si>
  <si>
    <t>plastifikator</t>
  </si>
  <si>
    <t>drugo</t>
  </si>
  <si>
    <r>
      <t xml:space="preserve">List </t>
    </r>
    <r>
      <rPr>
        <b/>
        <sz val="11"/>
        <color theme="1"/>
        <rFont val="Calibri"/>
        <family val="2"/>
        <scheme val="minor"/>
      </rPr>
      <t>"VOC aktivnost"</t>
    </r>
    <r>
      <rPr>
        <sz val="11"/>
        <color theme="1"/>
        <rFont val="Calibri"/>
        <family val="2"/>
        <scheme val="minor"/>
      </rPr>
      <t xml:space="preserve"> sadrži informacije o korišćenju VOC jedinjenja u navedenim aktivnostima;</t>
    </r>
  </si>
  <si>
    <r>
      <t xml:space="preserve">List </t>
    </r>
    <r>
      <rPr>
        <b/>
        <sz val="11"/>
        <color theme="1"/>
        <rFont val="Calibri"/>
        <family val="2"/>
        <scheme val="minor"/>
      </rPr>
      <t>"Godišnji maseni bilans rastvarača"</t>
    </r>
    <r>
      <rPr>
        <sz val="11"/>
        <color theme="1"/>
        <rFont val="Calibri"/>
        <family val="2"/>
        <scheme val="minor"/>
      </rPr>
      <t xml:space="preserve"> sadrži objašnjenja za njegovu pripremu, sumira potrebne podatke i proračunava ukupne i fugitivne emisije.</t>
    </r>
  </si>
  <si>
    <t>Upitnik za industrijska postrojenja i aktivnosti u kojima se kontroliše emisija isparljivih organskih jedinjenja (VOC)</t>
  </si>
  <si>
    <r>
      <t xml:space="preserve">Pod VOC jedinjenja spadaju sva isparljiva organska jedinjenja  (tj. sa pritiskom pare </t>
    </r>
    <r>
      <rPr>
        <b/>
        <sz val="11"/>
        <color theme="1"/>
        <rFont val="Calibri"/>
        <family val="2"/>
      </rPr>
      <t>≥0.01 kPa na 20 °C</t>
    </r>
    <r>
      <rPr>
        <sz val="11"/>
        <color theme="1"/>
        <rFont val="Calibri"/>
        <family val="2"/>
      </rPr>
      <t>),</t>
    </r>
    <r>
      <rPr>
        <sz val="11"/>
        <color theme="1"/>
        <rFont val="Calibri"/>
        <family val="2"/>
        <scheme val="minor"/>
      </rPr>
      <t xml:space="preserve"> koji se koriste u nekoj od sledeće svrhe:
(a) samostalno ili u kombinaciji sa drugim supstancama, koje u procesu ne podležu hemijskoj promeni, za rastvaranje sirovina, proizvoda ili otpadnog materijala;
(b) kao sredstvo za čišćenje kojim se uklanjaju nečistoće;
(c) kao rastvarač;
(d) kao disperziona sredstvo;
(e)za podešavanje viskoznosti;
(f) podešavanje površinskog napona;
(g) kao plastifikator (omekšivač);
(h) kao konzervans;</t>
    </r>
  </si>
  <si>
    <t>Datum popunjavanja:</t>
  </si>
  <si>
    <t>ima i prezime lica koje je popunilo upitnik:</t>
  </si>
  <si>
    <t>Agencija za zaštitu životne sredine</t>
  </si>
  <si>
    <t>Nadležna državna institucija</t>
  </si>
  <si>
    <t>Odgovorno lice:</t>
  </si>
  <si>
    <t>Šifra delatnosti:</t>
  </si>
  <si>
    <t>Kontakt osobe odgovorne za VOC</t>
  </si>
  <si>
    <t>Pozicija u preduzeću:</t>
  </si>
  <si>
    <t>Pun naziv i šifra delatnosti:</t>
  </si>
  <si>
    <t>Ukratko opišite dijagram toka proizvodnje, ulazne sirovine i proizvode:</t>
  </si>
  <si>
    <t>Molimo Vas izaberite glavnu aktivnost u kojoj se koristi VOC</t>
  </si>
  <si>
    <t xml:space="preserve">Potrošnja: </t>
  </si>
  <si>
    <t>Ukupna vrednost emisije:</t>
  </si>
  <si>
    <t>Kapacitet izabrane aktivnosti na godišnjem nivou::</t>
  </si>
  <si>
    <r>
      <t xml:space="preserve">List </t>
    </r>
    <r>
      <rPr>
        <b/>
        <sz val="11"/>
        <color theme="1"/>
        <rFont val="Calibri"/>
        <family val="2"/>
        <scheme val="minor"/>
      </rPr>
      <t>"Maseni bilans rastvarača"</t>
    </r>
    <r>
      <rPr>
        <sz val="11"/>
        <color theme="1"/>
        <rFont val="Calibri"/>
        <family val="2"/>
        <scheme val="minor"/>
      </rPr>
      <t xml:space="preserve"> prikuplja sve podatke potrebne za izradu godišnjeg masenog bilansa rastvarača;</t>
    </r>
  </si>
  <si>
    <t>Opišite mašine i opremu koje se koriste za ovu aktivnost:</t>
  </si>
  <si>
    <r>
      <t xml:space="preserve"> 1. VOC-udeo rastvarača </t>
    </r>
    <r>
      <rPr>
        <sz val="11"/>
        <color theme="1"/>
        <rFont val="Calibri"/>
        <family val="2"/>
        <scheme val="minor"/>
      </rPr>
      <t>(za čist VOC pogledajte tabelu ispod)</t>
    </r>
  </si>
  <si>
    <t>Izaberite vrstu primene</t>
  </si>
  <si>
    <t>Proizvodjač</t>
  </si>
  <si>
    <t>Sadržaj VOC</t>
  </si>
  <si>
    <r>
      <rPr>
        <b/>
        <sz val="11"/>
        <color theme="1"/>
        <rFont val="Calibri"/>
        <family val="2"/>
        <scheme val="minor"/>
      </rPr>
      <t xml:space="preserve">Gustina u </t>
    </r>
    <r>
      <rPr>
        <sz val="11"/>
        <color theme="1"/>
        <rFont val="Calibri"/>
        <family val="2"/>
        <scheme val="minor"/>
      </rPr>
      <t>kg/L</t>
    </r>
  </si>
  <si>
    <t>VOC sadržaj, kg</t>
  </si>
  <si>
    <t>u kg</t>
  </si>
  <si>
    <t>u l (obavezno prethodno unesite gustinu u kolonu H)</t>
  </si>
  <si>
    <t>Naziv rastvarača</t>
  </si>
  <si>
    <r>
      <t xml:space="preserve">Halogenovani VOC sa </t>
    </r>
    <r>
      <rPr>
        <b/>
        <sz val="11"/>
        <color theme="1"/>
        <rFont val="Calibri"/>
        <family val="2"/>
        <scheme val="minor"/>
      </rPr>
      <t>H341</t>
    </r>
    <r>
      <rPr>
        <sz val="11"/>
        <color theme="1"/>
        <rFont val="Calibri"/>
        <family val="2"/>
        <scheme val="minor"/>
      </rPr>
      <t xml:space="preserve"> ili </t>
    </r>
    <r>
      <rPr>
        <b/>
        <sz val="11"/>
        <color theme="1"/>
        <rFont val="Calibri"/>
        <family val="2"/>
        <scheme val="minor"/>
      </rPr>
      <t>H351</t>
    </r>
  </si>
  <si>
    <t xml:space="preserve"> 2.  Čist VOC i njegov sadržaj u smeši</t>
  </si>
  <si>
    <t>Grupa hemijskih jedinjenja</t>
  </si>
  <si>
    <t>Proizvođač</t>
  </si>
  <si>
    <t>Gustina u  kg/L</t>
  </si>
  <si>
    <r>
      <t>HalogenovaniVOC sa</t>
    </r>
    <r>
      <rPr>
        <b/>
        <sz val="11"/>
        <color theme="1"/>
        <rFont val="Calibri"/>
        <family val="2"/>
        <scheme val="minor"/>
      </rPr>
      <t>H341</t>
    </r>
    <r>
      <rPr>
        <sz val="11"/>
        <color theme="1"/>
        <rFont val="Calibri"/>
        <family val="2"/>
        <scheme val="minor"/>
      </rPr>
      <t xml:space="preserve"> ili </t>
    </r>
    <r>
      <rPr>
        <b/>
        <sz val="11"/>
        <color theme="1"/>
        <rFont val="Calibri"/>
        <family val="2"/>
        <scheme val="minor"/>
      </rPr>
      <t>H351</t>
    </r>
  </si>
  <si>
    <r>
      <t>VOC sa obaveštenjima opasnosti</t>
    </r>
    <r>
      <rPr>
        <b/>
        <sz val="11"/>
        <color theme="1"/>
        <rFont val="Calibri"/>
        <family val="2"/>
        <scheme val="minor"/>
      </rPr>
      <t xml:space="preserve"> H340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H350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H350i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H360D</t>
    </r>
    <r>
      <rPr>
        <sz val="11"/>
        <color theme="1"/>
        <rFont val="Calibri"/>
        <family val="2"/>
        <scheme val="minor"/>
      </rPr>
      <t xml:space="preserve"> ili </t>
    </r>
    <r>
      <rPr>
        <b/>
        <sz val="11"/>
        <color theme="1"/>
        <rFont val="Calibri"/>
        <family val="2"/>
        <scheme val="minor"/>
      </rPr>
      <t>H360F</t>
    </r>
  </si>
  <si>
    <r>
      <t xml:space="preserve">VOC sa obaveštenjima opasnosti </t>
    </r>
    <r>
      <rPr>
        <b/>
        <sz val="11"/>
        <color theme="1"/>
        <rFont val="Calibri"/>
        <family val="2"/>
        <scheme val="minor"/>
      </rPr>
      <t>H340</t>
    </r>
    <r>
      <rPr>
        <sz val="11"/>
        <color theme="1"/>
        <rFont val="Calibri"/>
        <family val="2"/>
        <scheme val="minor"/>
      </rPr>
      <t>,</t>
    </r>
    <r>
      <rPr>
        <b/>
        <sz val="11"/>
        <color theme="1"/>
        <rFont val="Calibri"/>
        <family val="2"/>
        <scheme val="minor"/>
      </rPr>
      <t xml:space="preserve"> H350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H350i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H360D</t>
    </r>
    <r>
      <rPr>
        <sz val="11"/>
        <color theme="1"/>
        <rFont val="Calibri"/>
        <family val="2"/>
        <scheme val="minor"/>
      </rPr>
      <t xml:space="preserve"> ili </t>
    </r>
    <r>
      <rPr>
        <b/>
        <sz val="11"/>
        <color theme="1"/>
        <rFont val="Calibri"/>
        <family val="2"/>
        <scheme val="minor"/>
      </rPr>
      <t>H360F</t>
    </r>
  </si>
  <si>
    <t>Broj priloga</t>
  </si>
  <si>
    <t>VOC, u kg</t>
  </si>
  <si>
    <r>
      <rPr>
        <b/>
        <sz val="11"/>
        <color theme="1"/>
        <rFont val="Calibri"/>
        <family val="2"/>
        <scheme val="minor"/>
      </rPr>
      <t>u L</t>
    </r>
    <r>
      <rPr>
        <sz val="11"/>
        <color theme="1"/>
        <rFont val="Calibri"/>
        <family val="2"/>
        <scheme val="minor"/>
      </rPr>
      <t xml:space="preserve"> (uneti gustinu u kolonu H)</t>
    </r>
  </si>
  <si>
    <t>Aktivnost</t>
  </si>
  <si>
    <t>Primer: 300 poliranih vozila</t>
  </si>
  <si>
    <t>Primer: 20 poliranih vozila</t>
  </si>
  <si>
    <t>1 komora</t>
  </si>
  <si>
    <t>Ponovno iskorišćenje VOC</t>
  </si>
  <si>
    <t>Ima li organskih rastvarača koji su vraćeni u proces koji u ostatku imaju VOC sadržaje?</t>
  </si>
  <si>
    <t>Ako NE, idite na "VOC emisije u vazduh" ispod. Ako je Da, odgovorite na sledeća pitanja:</t>
  </si>
  <si>
    <t>Koji metod se koristi?</t>
  </si>
  <si>
    <t>Kapacitet metode:</t>
  </si>
  <si>
    <t>Kako je količina izmerena?</t>
  </si>
  <si>
    <t>hemikalije</t>
  </si>
  <si>
    <t>Destilacija</t>
  </si>
  <si>
    <t>Kriokondezacija</t>
  </si>
  <si>
    <t>Adsorpcija/Desorpcija</t>
  </si>
  <si>
    <t>Drugo (uneti metodu)</t>
  </si>
  <si>
    <t>Emisija VOC u vazduh</t>
  </si>
  <si>
    <t>Ako je NE, idite na "VOC emisije na netretiranim otpadnim gasovima", ako je odgovor DA odgovorite na pitanja:</t>
  </si>
  <si>
    <t>Količina ponovo iskorišćenih VOC u istoj VOC-aktivnosti:</t>
  </si>
  <si>
    <t>Količina ponovo iskorišćenih VOC prodatih drugom korisniku:</t>
  </si>
  <si>
    <t>kg/g</t>
  </si>
  <si>
    <t>Količina ponovo iskorišćenih VOC za drugu aktivnost:</t>
  </si>
  <si>
    <t>h/g</t>
  </si>
  <si>
    <t>Radni sati:</t>
  </si>
  <si>
    <t>Postoje li postrojenja za uništavanje VOC na lokaciji?</t>
  </si>
  <si>
    <t>Praćenje efikasnosti:</t>
  </si>
  <si>
    <t>Faktor za preračunavanje VOC u organskom rastvaraču</t>
  </si>
  <si>
    <t>Koncetracija ugljenika u prečišćenom otpadnom gasu:</t>
  </si>
  <si>
    <t>Koncetracija ugljenika u ne prečišćenom otpadnom gasu:</t>
  </si>
  <si>
    <t>Ako NE, idite na "VOC emisije preko glavne ventilacije". Ako je Da, odgovorite na sledeća pitanja:</t>
  </si>
  <si>
    <t>Da li se emisija VOC u neprečišćenom otpadom gasu obavlja preko stacionarnog emitera?</t>
  </si>
  <si>
    <t>Na koliko stacionarnih emitera u otpadnom gasu ima VOC?</t>
  </si>
  <si>
    <t>Za svaki
stacionarni emiter:</t>
  </si>
  <si>
    <t>Zapreminski protok Nm3/h</t>
  </si>
  <si>
    <t>Broj radnih sati h/g</t>
  </si>
  <si>
    <t>Koncetracija ugljenika u gasu u mg/Nm3</t>
  </si>
  <si>
    <t>Konverzacioni faktor za preračunavanje orgC u VOC</t>
  </si>
  <si>
    <t>Emiter 1:</t>
  </si>
  <si>
    <t>Emiter  2:</t>
  </si>
  <si>
    <t>Emiter 3:</t>
  </si>
  <si>
    <t>Emiter 4:</t>
  </si>
  <si>
    <t>Emiter 5:</t>
  </si>
  <si>
    <t>kg VOC/g</t>
  </si>
  <si>
    <t>Ukupno:</t>
  </si>
  <si>
    <r>
      <t>Možete li da izmerite emisije VOC iz ventilacionog sistema prostorije u kojoj se koristi VOC</t>
    </r>
    <r>
      <rPr>
        <sz val="10"/>
        <color theme="1"/>
        <rFont val="Calibri"/>
        <family val="2"/>
        <scheme val="minor"/>
      </rPr>
      <t>?</t>
    </r>
  </si>
  <si>
    <t>Ako NE, idite na VOC  emisije u vodu</t>
  </si>
  <si>
    <t>Procena koncetracije VOC:</t>
  </si>
  <si>
    <t xml:space="preserve">Kako ste vršili vršili procenu (zapremina prostorije, broj izmena, direktno merenje): </t>
  </si>
  <si>
    <t xml:space="preserve">Da li ima ispusta VOC u vodu? </t>
  </si>
  <si>
    <t>Ako NE, idite na "sadržaj VOC u sakupljenom otpadu ". Ako je Da, odgovorite na sledeća pitanja:</t>
  </si>
  <si>
    <t>Ukupna količina ispuštenih otpadnih voda:</t>
  </si>
  <si>
    <t>Koncetracija TOC u otpadnoj vodi:</t>
  </si>
  <si>
    <t>Da li postoji postrojenje za tretman otpadnih voda?</t>
  </si>
  <si>
    <t xml:space="preserve">Ako NE, idite na "sadržaj VOC u sakuplenom otpaadu". Ako je Da, odgovorite na sledeća pitanja: </t>
  </si>
  <si>
    <t>Ukupna količina prečišćenih voda:</t>
  </si>
  <si>
    <t>Koncetracija TOC posle tretmana:</t>
  </si>
  <si>
    <t>m3/g</t>
  </si>
  <si>
    <t>kg VOC/g:</t>
  </si>
  <si>
    <t>Faktor za preračunavanje TOC u VOC</t>
  </si>
  <si>
    <t>Sadržaj VOC u sakupljenom otpadu</t>
  </si>
  <si>
    <t>Vrsta i količina otpada koji sadrži VOC:</t>
  </si>
  <si>
    <t>Vrsta otpada</t>
  </si>
  <si>
    <t>Indeksni broj</t>
  </si>
  <si>
    <t>Sadržaj VOC u %</t>
  </si>
  <si>
    <t>VOC u otpadu u kg</t>
  </si>
  <si>
    <t>Ukupno</t>
  </si>
  <si>
    <t>VOC u proizvodima</t>
  </si>
  <si>
    <t>Vrsta i količina VOC u smešama, koje su prodate ili su namenjene prodaji kao komercijalni proizvodi:</t>
  </si>
  <si>
    <t>Naziv proizvoda</t>
  </si>
  <si>
    <t>Vrsta VOC</t>
  </si>
  <si>
    <t>VOC sadržaj u proizvodima, kg</t>
  </si>
  <si>
    <t>Količina VOC koja u proizvodima koji izlaze iz procesa, ostaje kao nečistoća ili talog:</t>
  </si>
  <si>
    <t>VOC koji se ispuštaju na drugi način</t>
  </si>
  <si>
    <t>Opisati način na koji se VOC ispuštaju</t>
  </si>
  <si>
    <t>Procenjene količine:</t>
  </si>
  <si>
    <t>Godišnji maseni bilans rastvarača (SMP)</t>
  </si>
  <si>
    <t>SMP obezbeđuje proračun fugitivnih i ukupnih emisija.</t>
  </si>
  <si>
    <t>SMP je potreban za potvrdu usklađenosti sa Poglavljem V Direktive o industrijskim emisijama.</t>
  </si>
  <si>
    <t>SMP treba da sadrži sledeće:</t>
  </si>
  <si>
    <t>Ulaz VOC u Aktivnost:</t>
  </si>
  <si>
    <t>Ulaz nabavljenog VOC</t>
  </si>
  <si>
    <t>Povraćeni i ponovno iskorišćeni VOC</t>
  </si>
  <si>
    <t>Izlaz VOC (proizvodi, emisije idr.)</t>
  </si>
  <si>
    <t>VOC koji se gubi u vodi</t>
  </si>
  <si>
    <t>Emisije u otpadnim gasovima</t>
  </si>
  <si>
    <t xml:space="preserve"> VOC koja u proizvodima koji izlaze iz procesa, ostaje kao nečistoća ili talog</t>
  </si>
  <si>
    <t>Fugitivne emisije VOC u vazduh</t>
  </si>
  <si>
    <t>VOC koji sw gubi usled fizičkih ili hemijskih reakcija</t>
  </si>
  <si>
    <t>VOC sadržan u sakupljenom otpadu</t>
  </si>
  <si>
    <t>VOC ili VOC sadržani u smešama koje se prodaju ili su namenjene prodaji kao komercijalno vredni proizvodi</t>
  </si>
  <si>
    <t>VOC sadržan u smešama koje su sakuplene za ponovnu upotrebu ali ne kao ulaz u proces, ako ne spadaju pod O7</t>
  </si>
  <si>
    <t>VOC koji se ispušta na druge načine</t>
  </si>
  <si>
    <t>Kalkulacija za proveru usklađenosti sa Delom 7 Aneksa VII  Direktive o industrijskim emisijama.</t>
  </si>
  <si>
    <t>Potrošnja C = I1 - O8</t>
  </si>
  <si>
    <t>Totalne emisije E = F + O1</t>
  </si>
  <si>
    <t>Fugitivne emisije</t>
  </si>
  <si>
    <t>t/g</t>
  </si>
  <si>
    <t>E kao proporcija izražena kao ukupni ulaz = E/(I1 + I2)*100</t>
  </si>
  <si>
    <t>F kao proporcija izražena kao ukupni ulaz = F/(I1 + I2)*100</t>
  </si>
  <si>
    <t>uništavanje rastvarača</t>
  </si>
  <si>
    <t>biološka oksidacija (biofilter, bio pranje)</t>
  </si>
  <si>
    <t>drugo (unesite dole)</t>
  </si>
  <si>
    <t>termički tretman</t>
  </si>
  <si>
    <t>katalitički procesi</t>
  </si>
  <si>
    <t>Emiter 6:</t>
  </si>
  <si>
    <t>Emiter 7:</t>
  </si>
  <si>
    <t>Emiter 8:</t>
  </si>
  <si>
    <t>Emiter 2:</t>
  </si>
  <si>
    <t>Kapacitet postrojenja:</t>
  </si>
  <si>
    <t>nrizpodrska@sepa.gov.rs</t>
  </si>
  <si>
    <t>Za sva pitanja, obratite se na e-mail adresu:</t>
  </si>
  <si>
    <t>SMP 2025</t>
  </si>
  <si>
    <t>kg sakupljenog otpada u 2025</t>
  </si>
  <si>
    <t>kg proizvoda u 2025</t>
  </si>
  <si>
    <t>Ako imate deklaracije  dobavljača  za sve nabavljene proizvode u 2025. godini, možete popuniti tabelu na osnovu deklaracije dobavljača o nabavljenim količinama. Unesite podatke o zalihama, potrošnji i sadržaju VOC-a.  U koloni desno unesite brojeve deklaracija vaših dobavljača.  Možete priložiti odgovarajuće deklaracije.</t>
  </si>
  <si>
    <t>Iskorišćeni kapacitet/izlaz u 2025:</t>
  </si>
  <si>
    <t>Potrošnja u 2025, u kg ili u l</t>
  </si>
  <si>
    <t>Nabavka 2025</t>
  </si>
  <si>
    <t>Zalihe 01.01.2025</t>
  </si>
  <si>
    <t>Zalihe 31.12.2025</t>
  </si>
  <si>
    <t>potrošnja 2025, kg</t>
  </si>
  <si>
    <t>Ukupno 2025:</t>
  </si>
  <si>
    <t>Potrošnja u 2025, u kilogramima ili litrima ( u skladu sa podacima proizvođača)</t>
  </si>
  <si>
    <t>ponovo iskorišćeno u 2025, kg</t>
  </si>
  <si>
    <t>Zalihe  01.01.2025</t>
  </si>
  <si>
    <t>Ponovo iskorišćeno u procesu u 2025, l</t>
  </si>
  <si>
    <t>Ponovo iskorišćeno u procesu u 2025, Kg.</t>
  </si>
  <si>
    <t>Total 2025:</t>
  </si>
  <si>
    <t>Emisije VOC u vodu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</si>
</sst>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Tahoma"/>
      <family val="2"/>
    </font>
    <font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3" tint="0.79998168889431442"/>
      </bottom>
      <diagonal/>
    </border>
    <border>
      <left style="medium">
        <color theme="3" tint="0.79998168889431442"/>
      </left>
      <right/>
      <top/>
      <bottom/>
      <diagonal/>
    </border>
    <border>
      <left/>
      <right style="medium">
        <color theme="3" tint="0.79998168889431442"/>
      </right>
      <top/>
      <bottom/>
      <diagonal/>
    </border>
    <border>
      <left style="medium">
        <color theme="3" tint="0.79998168889431442"/>
      </left>
      <right/>
      <top/>
      <bottom style="medium">
        <color theme="3" tint="0.79998168889431442"/>
      </bottom>
      <diagonal/>
    </border>
    <border>
      <left/>
      <right style="medium">
        <color theme="3" tint="0.79998168889431442"/>
      </right>
      <top/>
      <bottom style="medium">
        <color theme="3" tint="0.79998168889431442"/>
      </bottom>
      <diagonal/>
    </border>
    <border>
      <left/>
      <right style="medium">
        <color theme="3" tint="0.79998168889431442"/>
      </right>
      <top style="medium">
        <color theme="3" tint="0.79998168889431442"/>
      </top>
      <bottom/>
      <diagonal/>
    </border>
    <border>
      <left/>
      <right style="medium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/>
      <right style="medium">
        <color theme="3" tint="0.79998168889431442"/>
      </right>
      <top style="thin">
        <color theme="3" tint="0.79998168889431442"/>
      </top>
      <bottom style="medium">
        <color theme="3" tint="0.79998168889431442"/>
      </bottom>
      <diagonal/>
    </border>
    <border>
      <left/>
      <right style="medium">
        <color theme="3" tint="0.79998168889431442"/>
      </right>
      <top style="thin">
        <color theme="3" tint="0.79998168889431442"/>
      </top>
      <bottom/>
      <diagonal/>
    </border>
    <border>
      <left style="medium">
        <color theme="3" tint="0.79998168889431442"/>
      </left>
      <right/>
      <top style="medium">
        <color theme="3" tint="0.79998168889431442"/>
      </top>
      <bottom/>
      <diagonal/>
    </border>
    <border>
      <left/>
      <right/>
      <top style="medium">
        <color theme="3" tint="0.79998168889431442"/>
      </top>
      <bottom/>
      <diagonal/>
    </border>
    <border>
      <left/>
      <right/>
      <top style="thin">
        <color theme="3" tint="0.79998168889431442"/>
      </top>
      <bottom style="thin">
        <color theme="3" tint="0.79998168889431442"/>
      </bottom>
      <diagonal/>
    </border>
    <border>
      <left/>
      <right/>
      <top style="thin">
        <color theme="3" tint="0.79998168889431442"/>
      </top>
      <bottom style="medium">
        <color theme="3" tint="0.79998168889431442"/>
      </bottom>
      <diagonal/>
    </border>
    <border>
      <left style="medium">
        <color theme="3" tint="0.79998168889431442"/>
      </left>
      <right/>
      <top style="medium">
        <color theme="3" tint="0.79998168889431442"/>
      </top>
      <bottom style="medium">
        <color theme="3" tint="0.79998168889431442"/>
      </bottom>
      <diagonal/>
    </border>
    <border>
      <left/>
      <right/>
      <top style="medium">
        <color theme="3" tint="0.79998168889431442"/>
      </top>
      <bottom style="medium">
        <color theme="3" tint="0.79998168889431442"/>
      </bottom>
      <diagonal/>
    </border>
    <border>
      <left/>
      <right style="medium">
        <color theme="3" tint="0.79998168889431442"/>
      </right>
      <top style="medium">
        <color theme="3" tint="0.79998168889431442"/>
      </top>
      <bottom style="medium">
        <color theme="3" tint="0.79998168889431442"/>
      </bottom>
      <diagonal/>
    </border>
    <border>
      <left style="medium">
        <color theme="3" tint="0.79998168889431442"/>
      </left>
      <right/>
      <top style="medium">
        <color theme="3" tint="0.79995117038483843"/>
      </top>
      <bottom/>
      <diagonal/>
    </border>
    <border>
      <left/>
      <right/>
      <top style="medium">
        <color theme="3" tint="0.79995117038483843"/>
      </top>
      <bottom/>
      <diagonal/>
    </border>
    <border>
      <left/>
      <right style="medium">
        <color theme="3" tint="0.79998168889431442"/>
      </right>
      <top style="medium">
        <color theme="3" tint="0.79995117038483843"/>
      </top>
      <bottom/>
      <diagonal/>
    </border>
    <border>
      <left style="medium">
        <color theme="3" tint="0.79998168889431442"/>
      </left>
      <right style="medium">
        <color theme="3" tint="0.79998168889431442"/>
      </right>
      <top style="medium">
        <color theme="3" tint="0.79998168889431442"/>
      </top>
      <bottom style="medium">
        <color theme="3" tint="0.79998168889431442"/>
      </bottom>
      <diagonal/>
    </border>
    <border>
      <left style="medium">
        <color theme="3" tint="0.79998168889431442"/>
      </left>
      <right style="medium">
        <color theme="3" tint="0.79998168889431442"/>
      </right>
      <top style="medium">
        <color theme="3" tint="0.7999816888943144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3" tint="0.79998168889431442"/>
      </left>
      <right style="medium">
        <color theme="3" tint="0.79998168889431442"/>
      </right>
      <top/>
      <bottom style="medium">
        <color theme="3" tint="0.79998168889431442"/>
      </bottom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/>
      <top style="medium">
        <color rgb="FF00B050"/>
      </top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 style="thin">
        <color rgb="FF00B050"/>
      </right>
      <top/>
      <bottom/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/>
      <diagonal/>
    </border>
    <border>
      <left/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 style="medium">
        <color theme="3" tint="0.79998168889431442"/>
      </left>
      <right/>
      <top style="medium">
        <color rgb="FF00B050"/>
      </top>
      <bottom style="medium">
        <color theme="3" tint="0.79998168889431442"/>
      </bottom>
      <diagonal/>
    </border>
    <border>
      <left/>
      <right/>
      <top style="medium">
        <color rgb="FF00B050"/>
      </top>
      <bottom style="medium">
        <color theme="3" tint="0.79998168889431442"/>
      </bottom>
      <diagonal/>
    </border>
    <border>
      <left/>
      <right style="medium">
        <color theme="3" tint="0.79998168889431442"/>
      </right>
      <top style="medium">
        <color rgb="FF00B050"/>
      </top>
      <bottom style="medium">
        <color theme="3" tint="0.79998168889431442"/>
      </bottom>
      <diagonal/>
    </border>
    <border>
      <left/>
      <right/>
      <top style="medium">
        <color rgb="FF00B050"/>
      </top>
      <bottom/>
      <diagonal/>
    </border>
    <border>
      <left/>
      <right/>
      <top style="thin">
        <color theme="3" tint="0.79998168889431442"/>
      </top>
      <bottom/>
      <diagonal/>
    </border>
    <border>
      <left style="medium">
        <color theme="3" tint="0.79998168889431442"/>
      </left>
      <right/>
      <top style="medium">
        <color theme="3" tint="0.79998168889431442"/>
      </top>
      <bottom style="medium">
        <color rgb="FF00B050"/>
      </bottom>
      <diagonal/>
    </border>
    <border>
      <left/>
      <right/>
      <top style="medium">
        <color theme="3" tint="0.79998168889431442"/>
      </top>
      <bottom style="medium">
        <color rgb="FF00B050"/>
      </bottom>
      <diagonal/>
    </border>
    <border>
      <left/>
      <right style="medium">
        <color theme="3" tint="0.79998168889431442"/>
      </right>
      <top style="medium">
        <color theme="3" tint="0.79998168889431442"/>
      </top>
      <bottom style="medium">
        <color rgb="FF00B050"/>
      </bottom>
      <diagonal/>
    </border>
    <border>
      <left style="medium">
        <color theme="3" tint="0.79998168889431442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theme="3" tint="0.79998168889431442"/>
      </right>
      <top/>
      <bottom style="medium">
        <color rgb="FF00B050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86">
    <xf numFmtId="0" fontId="0" fillId="0" borderId="0" xfId="0"/>
    <xf numFmtId="0" fontId="0" fillId="2" borderId="0" xfId="0" applyFill="1"/>
    <xf numFmtId="0" fontId="4" fillId="3" borderId="0" xfId="0" applyFont="1" applyFill="1"/>
    <xf numFmtId="0" fontId="0" fillId="3" borderId="0" xfId="0" applyFill="1"/>
    <xf numFmtId="0" fontId="0" fillId="3" borderId="1" xfId="0" applyFill="1" applyBorder="1"/>
    <xf numFmtId="0" fontId="0" fillId="4" borderId="3" xfId="0" applyFill="1" applyBorder="1" applyAlignment="1">
      <alignment horizontal="left" indent="1"/>
    </xf>
    <xf numFmtId="0" fontId="0" fillId="4" borderId="0" xfId="0" applyFill="1" applyAlignment="1">
      <alignment horizontal="left" indent="1"/>
    </xf>
    <xf numFmtId="0" fontId="0" fillId="3" borderId="0" xfId="0" applyFill="1" applyProtection="1">
      <protection locked="0"/>
    </xf>
    <xf numFmtId="0" fontId="1" fillId="4" borderId="7" xfId="0" applyFont="1" applyFill="1" applyBorder="1"/>
    <xf numFmtId="0" fontId="1" fillId="4" borderId="4" xfId="0" applyFont="1" applyFill="1" applyBorder="1"/>
    <xf numFmtId="0" fontId="6" fillId="3" borderId="0" xfId="0" applyFont="1" applyFill="1"/>
    <xf numFmtId="0" fontId="6" fillId="5" borderId="0" xfId="0" applyFont="1" applyFill="1"/>
    <xf numFmtId="0" fontId="0" fillId="5" borderId="0" xfId="0" applyFill="1"/>
    <xf numFmtId="0" fontId="0" fillId="0" borderId="0" xfId="0" applyAlignment="1">
      <alignment horizontal="center"/>
    </xf>
    <xf numFmtId="0" fontId="0" fillId="3" borderId="13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1" fillId="4" borderId="3" xfId="0" applyFont="1" applyFill="1" applyBorder="1" applyAlignment="1">
      <alignment horizontal="right" indent="1"/>
    </xf>
    <xf numFmtId="1" fontId="0" fillId="4" borderId="3" xfId="0" applyNumberFormat="1" applyFill="1" applyBorder="1" applyAlignment="1">
      <alignment horizontal="right" indent="1"/>
    </xf>
    <xf numFmtId="0" fontId="0" fillId="4" borderId="7" xfId="0" applyFill="1" applyBorder="1"/>
    <xf numFmtId="0" fontId="7" fillId="4" borderId="3" xfId="0" applyFont="1" applyFill="1" applyBorder="1" applyAlignment="1">
      <alignment horizontal="left" indent="1"/>
    </xf>
    <xf numFmtId="0" fontId="0" fillId="0" borderId="0" xfId="0" applyProtection="1">
      <protection locked="0"/>
    </xf>
    <xf numFmtId="0" fontId="1" fillId="0" borderId="0" xfId="0" applyFont="1"/>
    <xf numFmtId="0" fontId="0" fillId="3" borderId="0" xfId="0" applyFill="1" applyAlignment="1">
      <alignment horizontal="center"/>
    </xf>
    <xf numFmtId="0" fontId="0" fillId="0" borderId="2" xfId="0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5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3" borderId="3" xfId="0" applyFill="1" applyBorder="1"/>
    <xf numFmtId="0" fontId="0" fillId="3" borderId="4" xfId="0" applyFill="1" applyBorder="1"/>
    <xf numFmtId="0" fontId="0" fillId="5" borderId="4" xfId="0" applyFill="1" applyBorder="1"/>
    <xf numFmtId="0" fontId="0" fillId="0" borderId="2" xfId="0" applyBorder="1"/>
    <xf numFmtId="0" fontId="0" fillId="3" borderId="2" xfId="0" applyFill="1" applyBorder="1"/>
    <xf numFmtId="0" fontId="0" fillId="3" borderId="5" xfId="0" applyFill="1" applyBorder="1"/>
    <xf numFmtId="0" fontId="0" fillId="0" borderId="2" xfId="0" applyBorder="1" applyAlignment="1" applyProtection="1">
      <alignment horizontal="center"/>
      <protection locked="0"/>
    </xf>
    <xf numFmtId="0" fontId="1" fillId="5" borderId="0" xfId="0" applyFont="1" applyFill="1"/>
    <xf numFmtId="0" fontId="0" fillId="5" borderId="0" xfId="0" applyFill="1" applyAlignment="1">
      <alignment horizontal="center" vertical="top"/>
    </xf>
    <xf numFmtId="0" fontId="0" fillId="0" borderId="4" xfId="0" applyBorder="1"/>
    <xf numFmtId="0" fontId="0" fillId="3" borderId="6" xfId="0" applyFill="1" applyBorder="1"/>
    <xf numFmtId="0" fontId="0" fillId="0" borderId="21" xfId="0" applyBorder="1"/>
    <xf numFmtId="0" fontId="0" fillId="3" borderId="12" xfId="0" applyFill="1" applyBorder="1"/>
    <xf numFmtId="0" fontId="0" fillId="0" borderId="4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0" fillId="5" borderId="11" xfId="0" applyFill="1" applyBorder="1" applyProtection="1">
      <protection locked="0"/>
    </xf>
    <xf numFmtId="0" fontId="0" fillId="5" borderId="12" xfId="0" applyFill="1" applyBorder="1" applyProtection="1">
      <protection locked="0"/>
    </xf>
    <xf numFmtId="0" fontId="0" fillId="5" borderId="7" xfId="0" applyFill="1" applyBorder="1" applyProtection="1">
      <protection locked="0"/>
    </xf>
    <xf numFmtId="0" fontId="0" fillId="5" borderId="3" xfId="0" applyFill="1" applyBorder="1" applyProtection="1">
      <protection locked="0"/>
    </xf>
    <xf numFmtId="0" fontId="0" fillId="5" borderId="0" xfId="0" applyFill="1" applyProtection="1">
      <protection locked="0"/>
    </xf>
    <xf numFmtId="0" fontId="0" fillId="5" borderId="2" xfId="0" applyFill="1" applyBorder="1"/>
    <xf numFmtId="0" fontId="0" fillId="5" borderId="6" xfId="0" applyFill="1" applyBorder="1"/>
    <xf numFmtId="0" fontId="0" fillId="5" borderId="5" xfId="0" applyFill="1" applyBorder="1" applyProtection="1">
      <protection locked="0"/>
    </xf>
    <xf numFmtId="0" fontId="0" fillId="5" borderId="2" xfId="0" applyFill="1" applyBorder="1" applyProtection="1">
      <protection locked="0"/>
    </xf>
    <xf numFmtId="0" fontId="0" fillId="5" borderId="6" xfId="0" applyFill="1" applyBorder="1" applyProtection="1">
      <protection locked="0"/>
    </xf>
    <xf numFmtId="0" fontId="0" fillId="5" borderId="4" xfId="0" applyFill="1" applyBorder="1" applyProtection="1">
      <protection locked="0"/>
    </xf>
    <xf numFmtId="0" fontId="1" fillId="0" borderId="16" xfId="0" applyFont="1" applyBorder="1"/>
    <xf numFmtId="0" fontId="1" fillId="3" borderId="16" xfId="0" applyFont="1" applyFill="1" applyBorder="1"/>
    <xf numFmtId="0" fontId="1" fillId="0" borderId="16" xfId="0" applyFont="1" applyBorder="1" applyAlignment="1">
      <alignment horizontal="right"/>
    </xf>
    <xf numFmtId="46" fontId="1" fillId="0" borderId="16" xfId="0" applyNumberFormat="1" applyFont="1" applyBorder="1" applyAlignment="1">
      <alignment horizontal="left"/>
    </xf>
    <xf numFmtId="0" fontId="1" fillId="3" borderId="0" xfId="0" applyFont="1" applyFill="1"/>
    <xf numFmtId="0" fontId="0" fillId="3" borderId="0" xfId="0" applyFill="1" applyAlignment="1">
      <alignment horizontal="center" vertical="top"/>
    </xf>
    <xf numFmtId="0" fontId="1" fillId="3" borderId="0" xfId="0" applyFont="1" applyFill="1" applyAlignment="1">
      <alignment vertical="top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4" borderId="0" xfId="0" applyFill="1"/>
    <xf numFmtId="0" fontId="0" fillId="7" borderId="0" xfId="0" applyFill="1"/>
    <xf numFmtId="0" fontId="0" fillId="7" borderId="0" xfId="0" applyFill="1" applyAlignment="1">
      <alignment wrapText="1" shrinkToFit="1"/>
    </xf>
    <xf numFmtId="0" fontId="0" fillId="6" borderId="0" xfId="0" applyFill="1" applyAlignment="1">
      <alignment horizontal="center"/>
    </xf>
    <xf numFmtId="0" fontId="0" fillId="6" borderId="0" xfId="0" applyFill="1"/>
    <xf numFmtId="0" fontId="1" fillId="2" borderId="0" xfId="0" applyFont="1" applyFill="1"/>
    <xf numFmtId="0" fontId="0" fillId="4" borderId="0" xfId="0" applyFill="1" applyAlignment="1">
      <alignment vertical="top" wrapText="1" shrinkToFit="1"/>
    </xf>
    <xf numFmtId="0" fontId="0" fillId="7" borderId="0" xfId="0" applyFill="1" applyAlignment="1">
      <alignment vertical="top"/>
    </xf>
    <xf numFmtId="0" fontId="0" fillId="7" borderId="0" xfId="0" applyFill="1" applyAlignment="1">
      <alignment vertical="top" wrapText="1" shrinkToFit="1"/>
    </xf>
    <xf numFmtId="0" fontId="0" fillId="4" borderId="0" xfId="0" applyFill="1" applyAlignment="1">
      <alignment horizontal="left" vertical="top" wrapText="1" indent="1" shrinkToFit="1"/>
    </xf>
    <xf numFmtId="0" fontId="0" fillId="7" borderId="0" xfId="0" applyFill="1" applyAlignment="1">
      <alignment horizontal="left" vertical="top" wrapText="1" indent="1" shrinkToFit="1"/>
    </xf>
    <xf numFmtId="164" fontId="0" fillId="7" borderId="0" xfId="0" applyNumberFormat="1" applyFill="1"/>
    <xf numFmtId="164" fontId="0" fillId="0" borderId="0" xfId="0" applyNumberFormat="1"/>
    <xf numFmtId="0" fontId="0" fillId="3" borderId="3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0" xfId="0" applyBorder="1" applyAlignment="1">
      <alignment horizontal="right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9" fillId="0" borderId="0" xfId="0" applyFont="1"/>
    <xf numFmtId="0" fontId="9" fillId="3" borderId="34" xfId="0" applyFont="1" applyFill="1" applyBorder="1" applyProtection="1">
      <protection locked="0"/>
    </xf>
    <xf numFmtId="0" fontId="9" fillId="4" borderId="0" xfId="0" applyFont="1" applyFill="1"/>
    <xf numFmtId="0" fontId="9" fillId="4" borderId="4" xfId="0" applyFont="1" applyFill="1" applyBorder="1"/>
    <xf numFmtId="0" fontId="9" fillId="4" borderId="3" xfId="0" applyFont="1" applyFill="1" applyBorder="1"/>
    <xf numFmtId="0" fontId="9" fillId="0" borderId="21" xfId="0" applyFont="1" applyBorder="1" applyProtection="1">
      <protection locked="0"/>
    </xf>
    <xf numFmtId="0" fontId="9" fillId="0" borderId="22" xfId="0" applyFont="1" applyBorder="1" applyProtection="1">
      <protection locked="0"/>
    </xf>
    <xf numFmtId="0" fontId="9" fillId="4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/>
    </xf>
    <xf numFmtId="0" fontId="8" fillId="7" borderId="0" xfId="0" applyFont="1" applyFill="1"/>
    <xf numFmtId="0" fontId="9" fillId="7" borderId="0" xfId="0" applyFont="1" applyFill="1"/>
    <xf numFmtId="0" fontId="9" fillId="3" borderId="21" xfId="0" applyFont="1" applyFill="1" applyBorder="1" applyProtection="1">
      <protection locked="0"/>
    </xf>
    <xf numFmtId="0" fontId="9" fillId="4" borderId="38" xfId="0" applyFont="1" applyFill="1" applyBorder="1" applyAlignment="1">
      <alignment horizontal="center"/>
    </xf>
    <xf numFmtId="0" fontId="9" fillId="2" borderId="39" xfId="0" applyFont="1" applyFill="1" applyBorder="1" applyAlignment="1">
      <alignment horizontal="center"/>
    </xf>
    <xf numFmtId="0" fontId="9" fillId="4" borderId="39" xfId="0" applyFont="1" applyFill="1" applyBorder="1"/>
    <xf numFmtId="0" fontId="9" fillId="4" borderId="40" xfId="0" applyFont="1" applyFill="1" applyBorder="1"/>
    <xf numFmtId="0" fontId="9" fillId="0" borderId="21" xfId="0" applyFont="1" applyBorder="1" applyAlignment="1" applyProtection="1">
      <alignment horizontal="center" vertical="top" wrapText="1"/>
      <protection locked="0"/>
    </xf>
    <xf numFmtId="0" fontId="9" fillId="0" borderId="0" xfId="0" applyFont="1" applyProtection="1">
      <protection locked="0"/>
    </xf>
    <xf numFmtId="49" fontId="9" fillId="0" borderId="21" xfId="0" applyNumberFormat="1" applyFont="1" applyBorder="1" applyProtection="1">
      <protection locked="0"/>
    </xf>
    <xf numFmtId="0" fontId="9" fillId="4" borderId="0" xfId="0" applyFont="1" applyFill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4" borderId="0" xfId="0" applyFont="1" applyFill="1" applyAlignment="1">
      <alignment horizontal="center" vertical="top"/>
    </xf>
    <xf numFmtId="0" fontId="9" fillId="4" borderId="0" xfId="0" applyFont="1" applyFill="1" applyAlignment="1">
      <alignment horizontal="center" vertical="top" wrapText="1"/>
    </xf>
    <xf numFmtId="0" fontId="9" fillId="0" borderId="15" xfId="0" applyFont="1" applyBorder="1" applyProtection="1">
      <protection locked="0"/>
    </xf>
    <xf numFmtId="0" fontId="9" fillId="0" borderId="11" xfId="0" applyFont="1" applyBorder="1" applyProtection="1">
      <protection locked="0"/>
    </xf>
    <xf numFmtId="0" fontId="9" fillId="4" borderId="41" xfId="0" applyFont="1" applyFill="1" applyBorder="1"/>
    <xf numFmtId="0" fontId="9" fillId="2" borderId="42" xfId="0" applyFont="1" applyFill="1" applyBorder="1" applyAlignment="1">
      <alignment horizontal="center"/>
    </xf>
    <xf numFmtId="0" fontId="9" fillId="4" borderId="43" xfId="0" applyFont="1" applyFill="1" applyBorder="1"/>
    <xf numFmtId="0" fontId="9" fillId="4" borderId="44" xfId="0" applyFont="1" applyFill="1" applyBorder="1"/>
    <xf numFmtId="0" fontId="9" fillId="4" borderId="45" xfId="0" applyFont="1" applyFill="1" applyBorder="1"/>
    <xf numFmtId="0" fontId="9" fillId="2" borderId="46" xfId="0" applyFont="1" applyFill="1" applyBorder="1" applyAlignment="1">
      <alignment horizontal="center"/>
    </xf>
    <xf numFmtId="0" fontId="9" fillId="2" borderId="42" xfId="0" applyFont="1" applyFill="1" applyBorder="1" applyAlignment="1">
      <alignment horizontal="right"/>
    </xf>
    <xf numFmtId="0" fontId="9" fillId="4" borderId="43" xfId="0" applyFont="1" applyFill="1" applyBorder="1" applyAlignment="1">
      <alignment horizontal="center"/>
    </xf>
    <xf numFmtId="0" fontId="9" fillId="4" borderId="46" xfId="0" applyFont="1" applyFill="1" applyBorder="1"/>
    <xf numFmtId="0" fontId="9" fillId="2" borderId="44" xfId="0" applyFont="1" applyFill="1" applyBorder="1" applyAlignment="1">
      <alignment horizontal="right"/>
    </xf>
    <xf numFmtId="0" fontId="9" fillId="4" borderId="45" xfId="0" applyFont="1" applyFill="1" applyBorder="1" applyAlignment="1">
      <alignment horizontal="center"/>
    </xf>
    <xf numFmtId="0" fontId="9" fillId="4" borderId="42" xfId="0" applyFont="1" applyFill="1" applyBorder="1"/>
    <xf numFmtId="0" fontId="0" fillId="4" borderId="0" xfId="0" applyFill="1" applyAlignment="1">
      <alignment vertical="center" wrapText="1" shrinkToFit="1"/>
    </xf>
    <xf numFmtId="164" fontId="0" fillId="6" borderId="0" xfId="0" applyNumberFormat="1" applyFill="1" applyAlignment="1">
      <alignment horizontal="center"/>
    </xf>
    <xf numFmtId="164" fontId="0" fillId="0" borderId="0" xfId="0" applyNumberFormat="1" applyAlignment="1">
      <alignment vertical="center"/>
    </xf>
    <xf numFmtId="164" fontId="0" fillId="4" borderId="41" xfId="0" applyNumberFormat="1" applyFill="1" applyBorder="1"/>
    <xf numFmtId="0" fontId="0" fillId="4" borderId="43" xfId="0" applyFill="1" applyBorder="1"/>
    <xf numFmtId="164" fontId="0" fillId="7" borderId="41" xfId="0" applyNumberFormat="1" applyFill="1" applyBorder="1"/>
    <xf numFmtId="0" fontId="0" fillId="7" borderId="43" xfId="0" applyFill="1" applyBorder="1"/>
    <xf numFmtId="1" fontId="0" fillId="3" borderId="0" xfId="0" applyNumberFormat="1" applyFill="1"/>
    <xf numFmtId="1" fontId="1" fillId="3" borderId="0" xfId="0" applyNumberFormat="1" applyFont="1" applyFill="1"/>
    <xf numFmtId="1" fontId="0" fillId="4" borderId="0" xfId="0" applyNumberFormat="1" applyFill="1" applyAlignment="1">
      <alignment vertical="top" wrapText="1" shrinkToFit="1"/>
    </xf>
    <xf numFmtId="0" fontId="9" fillId="8" borderId="0" xfId="0" applyFont="1" applyFill="1"/>
    <xf numFmtId="1" fontId="0" fillId="7" borderId="0" xfId="0" applyNumberFormat="1" applyFill="1"/>
    <xf numFmtId="1" fontId="0" fillId="4" borderId="0" xfId="0" applyNumberFormat="1" applyFill="1"/>
    <xf numFmtId="0" fontId="9" fillId="4" borderId="2" xfId="0" applyFont="1" applyFill="1" applyBorder="1" applyAlignment="1">
      <alignment vertical="top"/>
    </xf>
    <xf numFmtId="0" fontId="9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0" fillId="0" borderId="51" xfId="0" applyBorder="1" applyAlignment="1" applyProtection="1">
      <alignment horizontal="center"/>
      <protection locked="0"/>
    </xf>
    <xf numFmtId="0" fontId="0" fillId="0" borderId="10" xfId="0" applyBorder="1"/>
    <xf numFmtId="0" fontId="9" fillId="9" borderId="0" xfId="0" applyFont="1" applyFill="1"/>
    <xf numFmtId="0" fontId="9" fillId="10" borderId="21" xfId="0" applyFont="1" applyFill="1" applyBorder="1"/>
    <xf numFmtId="0" fontId="9" fillId="0" borderId="40" xfId="0" applyFont="1" applyBorder="1"/>
    <xf numFmtId="0" fontId="9" fillId="9" borderId="0" xfId="0" applyFont="1" applyFill="1" applyAlignment="1">
      <alignment horizontal="right"/>
    </xf>
    <xf numFmtId="0" fontId="9" fillId="10" borderId="0" xfId="0" applyFont="1" applyFill="1" applyProtection="1">
      <protection locked="0"/>
    </xf>
    <xf numFmtId="0" fontId="9" fillId="11" borderId="21" xfId="0" applyFont="1" applyFill="1" applyBorder="1"/>
    <xf numFmtId="0" fontId="0" fillId="5" borderId="2" xfId="0" applyFill="1" applyBorder="1" applyAlignment="1" applyProtection="1">
      <alignment horizontal="center"/>
      <protection locked="0"/>
    </xf>
    <xf numFmtId="0" fontId="11" fillId="2" borderId="0" xfId="1" applyFill="1"/>
    <xf numFmtId="0" fontId="0" fillId="3" borderId="13" xfId="0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left" vertical="top"/>
    </xf>
    <xf numFmtId="0" fontId="0" fillId="4" borderId="11" xfId="0" applyFill="1" applyBorder="1" applyAlignment="1">
      <alignment horizontal="center" wrapText="1"/>
    </xf>
    <xf numFmtId="0" fontId="0" fillId="4" borderId="12" xfId="0" applyFill="1" applyBorder="1" applyAlignment="1">
      <alignment horizontal="center" wrapText="1"/>
    </xf>
    <xf numFmtId="0" fontId="0" fillId="4" borderId="7" xfId="0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1" xfId="0" applyBorder="1" applyAlignment="1" applyProtection="1">
      <alignment horizontal="left" vertical="top"/>
      <protection locked="0"/>
    </xf>
    <xf numFmtId="0" fontId="0" fillId="0" borderId="12" xfId="0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0" fillId="4" borderId="0" xfId="0" applyFill="1" applyAlignment="1">
      <alignment horizontal="left"/>
    </xf>
    <xf numFmtId="0" fontId="0" fillId="4" borderId="4" xfId="0" applyFill="1" applyBorder="1" applyAlignment="1">
      <alignment horizontal="left"/>
    </xf>
    <xf numFmtId="0" fontId="0" fillId="0" borderId="0" xfId="0" applyAlignment="1" applyProtection="1">
      <alignment horizontal="center"/>
      <protection locked="0"/>
    </xf>
    <xf numFmtId="0" fontId="0" fillId="5" borderId="0" xfId="0" applyFill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2" borderId="3" xfId="0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0" borderId="18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19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9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0" fillId="0" borderId="19" xfId="0" applyBorder="1" applyAlignment="1">
      <alignment horizontal="center" wrapText="1"/>
    </xf>
    <xf numFmtId="0" fontId="1" fillId="5" borderId="7" xfId="0" applyFont="1" applyFill="1" applyBorder="1" applyAlignment="1">
      <alignment horizontal="center"/>
    </xf>
    <xf numFmtId="0" fontId="0" fillId="4" borderId="3" xfId="0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4" borderId="3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1" fillId="5" borderId="0" xfId="0" applyFont="1" applyFill="1" applyAlignment="1">
      <alignment horizontal="center"/>
    </xf>
    <xf numFmtId="0" fontId="1" fillId="0" borderId="16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3" borderId="15" xfId="0" applyFill="1" applyBorder="1" applyAlignment="1" applyProtection="1">
      <alignment horizontal="center" vertical="top"/>
      <protection locked="0"/>
    </xf>
    <xf numFmtId="0" fontId="0" fillId="3" borderId="16" xfId="0" applyFill="1" applyBorder="1" applyAlignment="1" applyProtection="1">
      <alignment horizontal="center" vertical="top"/>
      <protection locked="0"/>
    </xf>
    <xf numFmtId="0" fontId="0" fillId="3" borderId="17" xfId="0" applyFill="1" applyBorder="1" applyAlignment="1" applyProtection="1">
      <alignment horizontal="center" vertical="top"/>
      <protection locked="0"/>
    </xf>
    <xf numFmtId="0" fontId="0" fillId="4" borderId="15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4" borderId="0" xfId="0" applyFill="1" applyAlignment="1">
      <alignment horizontal="left" wrapText="1"/>
    </xf>
    <xf numFmtId="0" fontId="0" fillId="3" borderId="11" xfId="0" applyFill="1" applyBorder="1" applyAlignment="1" applyProtection="1">
      <alignment horizontal="center" vertical="top"/>
      <protection locked="0"/>
    </xf>
    <xf numFmtId="0" fontId="0" fillId="3" borderId="12" xfId="0" applyFill="1" applyBorder="1" applyAlignment="1" applyProtection="1">
      <alignment horizontal="center" vertical="top"/>
      <protection locked="0"/>
    </xf>
    <xf numFmtId="0" fontId="0" fillId="3" borderId="7" xfId="0" applyFill="1" applyBorder="1" applyAlignment="1" applyProtection="1">
      <alignment horizontal="center" vertical="top"/>
      <protection locked="0"/>
    </xf>
    <xf numFmtId="0" fontId="0" fillId="3" borderId="5" xfId="0" applyFill="1" applyBorder="1" applyAlignment="1" applyProtection="1">
      <alignment horizontal="center" vertical="top"/>
      <protection locked="0"/>
    </xf>
    <xf numFmtId="0" fontId="0" fillId="3" borderId="2" xfId="0" applyFill="1" applyBorder="1" applyAlignment="1" applyProtection="1">
      <alignment horizontal="center" vertical="top"/>
      <protection locked="0"/>
    </xf>
    <xf numFmtId="0" fontId="0" fillId="3" borderId="6" xfId="0" applyFill="1" applyBorder="1" applyAlignment="1" applyProtection="1">
      <alignment horizontal="center" vertical="top"/>
      <protection locked="0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5" borderId="2" xfId="0" applyFill="1" applyBorder="1" applyAlignment="1" applyProtection="1">
      <alignment horizontal="center"/>
      <protection locked="0"/>
    </xf>
    <xf numFmtId="0" fontId="9" fillId="4" borderId="55" xfId="0" applyFont="1" applyFill="1" applyBorder="1" applyAlignment="1">
      <alignment horizontal="left"/>
    </xf>
    <xf numFmtId="0" fontId="9" fillId="4" borderId="56" xfId="0" applyFont="1" applyFill="1" applyBorder="1" applyAlignment="1">
      <alignment horizontal="left"/>
    </xf>
    <xf numFmtId="0" fontId="9" fillId="4" borderId="57" xfId="0" applyFont="1" applyFill="1" applyBorder="1" applyAlignment="1">
      <alignment horizontal="left"/>
    </xf>
    <xf numFmtId="0" fontId="9" fillId="4" borderId="16" xfId="0" applyFont="1" applyFill="1" applyBorder="1" applyAlignment="1" applyProtection="1">
      <alignment horizontal="left"/>
      <protection locked="0"/>
    </xf>
    <xf numFmtId="0" fontId="9" fillId="4" borderId="17" xfId="0" applyFont="1" applyFill="1" applyBorder="1" applyAlignment="1" applyProtection="1">
      <alignment horizontal="left"/>
      <protection locked="0"/>
    </xf>
    <xf numFmtId="0" fontId="9" fillId="7" borderId="50" xfId="0" applyFont="1" applyFill="1" applyBorder="1" applyAlignment="1">
      <alignment horizontal="left" vertical="top" wrapText="1"/>
    </xf>
    <xf numFmtId="0" fontId="9" fillId="7" borderId="0" xfId="0" applyFont="1" applyFill="1" applyAlignment="1">
      <alignment horizontal="left" vertical="top" wrapText="1"/>
    </xf>
    <xf numFmtId="0" fontId="9" fillId="7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9" fillId="4" borderId="4" xfId="0" applyFont="1" applyFill="1" applyBorder="1" applyAlignment="1">
      <alignment horizontal="left"/>
    </xf>
    <xf numFmtId="0" fontId="9" fillId="0" borderId="47" xfId="0" applyFont="1" applyBorder="1" applyAlignment="1" applyProtection="1">
      <alignment horizontal="left"/>
      <protection locked="0"/>
    </xf>
    <xf numFmtId="0" fontId="9" fillId="0" borderId="48" xfId="0" applyFont="1" applyBorder="1" applyAlignment="1" applyProtection="1">
      <alignment horizontal="left"/>
      <protection locked="0"/>
    </xf>
    <xf numFmtId="0" fontId="9" fillId="0" borderId="49" xfId="0" applyFont="1" applyBorder="1" applyAlignment="1" applyProtection="1">
      <alignment horizontal="left"/>
      <protection locked="0"/>
    </xf>
    <xf numFmtId="0" fontId="8" fillId="6" borderId="35" xfId="0" applyFont="1" applyFill="1" applyBorder="1" applyAlignment="1">
      <alignment horizontal="center"/>
    </xf>
    <xf numFmtId="0" fontId="8" fillId="6" borderId="36" xfId="0" applyFont="1" applyFill="1" applyBorder="1" applyAlignment="1">
      <alignment horizontal="center"/>
    </xf>
    <xf numFmtId="0" fontId="8" fillId="6" borderId="37" xfId="0" applyFont="1" applyFill="1" applyBorder="1" applyAlignment="1">
      <alignment horizontal="center"/>
    </xf>
    <xf numFmtId="0" fontId="9" fillId="4" borderId="0" xfId="0" applyFont="1" applyFill="1" applyAlignment="1">
      <alignment horizontal="center" wrapText="1"/>
    </xf>
    <xf numFmtId="0" fontId="9" fillId="4" borderId="2" xfId="0" applyFont="1" applyFill="1" applyBorder="1" applyAlignment="1">
      <alignment horizontal="center" wrapText="1"/>
    </xf>
    <xf numFmtId="0" fontId="9" fillId="4" borderId="0" xfId="0" applyFont="1" applyFill="1" applyAlignment="1">
      <alignment horizontal="center" vertical="top" wrapText="1"/>
    </xf>
    <xf numFmtId="0" fontId="9" fillId="4" borderId="2" xfId="0" applyFont="1" applyFill="1" applyBorder="1" applyAlignment="1">
      <alignment horizontal="center" vertical="top" wrapText="1"/>
    </xf>
    <xf numFmtId="0" fontId="9" fillId="4" borderId="0" xfId="0" applyFont="1" applyFill="1" applyAlignment="1">
      <alignment wrapText="1"/>
    </xf>
    <xf numFmtId="0" fontId="9" fillId="4" borderId="0" xfId="0" applyFont="1" applyFill="1" applyAlignment="1">
      <alignment horizontal="left" vertical="top"/>
    </xf>
    <xf numFmtId="0" fontId="9" fillId="4" borderId="3" xfId="0" applyFont="1" applyFill="1" applyBorder="1" applyAlignment="1" applyProtection="1">
      <alignment horizontal="center"/>
      <protection locked="0"/>
    </xf>
    <xf numFmtId="0" fontId="9" fillId="4" borderId="0" xfId="0" applyFont="1" applyFill="1" applyAlignment="1" applyProtection="1">
      <alignment horizontal="center"/>
      <protection locked="0"/>
    </xf>
    <xf numFmtId="0" fontId="9" fillId="4" borderId="4" xfId="0" applyFont="1" applyFill="1" applyBorder="1" applyAlignment="1" applyProtection="1">
      <alignment horizontal="center"/>
      <protection locked="0"/>
    </xf>
    <xf numFmtId="0" fontId="9" fillId="4" borderId="3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3" borderId="15" xfId="0" applyFont="1" applyFill="1" applyBorder="1" applyAlignment="1" applyProtection="1">
      <alignment horizontal="center"/>
      <protection locked="0"/>
    </xf>
    <xf numFmtId="0" fontId="9" fillId="3" borderId="16" xfId="0" applyFont="1" applyFill="1" applyBorder="1" applyAlignment="1" applyProtection="1">
      <alignment horizontal="center"/>
      <protection locked="0"/>
    </xf>
    <xf numFmtId="0" fontId="9" fillId="3" borderId="7" xfId="0" applyFont="1" applyFill="1" applyBorder="1" applyAlignment="1" applyProtection="1">
      <alignment horizontal="center"/>
      <protection locked="0"/>
    </xf>
    <xf numFmtId="0" fontId="9" fillId="4" borderId="12" xfId="0" applyFont="1" applyFill="1" applyBorder="1" applyAlignment="1">
      <alignment horizontal="center" vertical="top" wrapText="1"/>
    </xf>
    <xf numFmtId="0" fontId="9" fillId="4" borderId="0" xfId="0" applyFont="1" applyFill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3" borderId="17" xfId="0" applyFont="1" applyFill="1" applyBorder="1" applyAlignment="1" applyProtection="1">
      <alignment horizontal="center"/>
      <protection locked="0"/>
    </xf>
    <xf numFmtId="0" fontId="9" fillId="4" borderId="3" xfId="0" applyFont="1" applyFill="1" applyBorder="1" applyAlignment="1">
      <alignment horizontal="left"/>
    </xf>
    <xf numFmtId="0" fontId="9" fillId="0" borderId="15" xfId="0" applyFont="1" applyBorder="1" applyAlignment="1" applyProtection="1">
      <alignment horizontal="center"/>
      <protection locked="0"/>
    </xf>
    <xf numFmtId="0" fontId="9" fillId="0" borderId="16" xfId="0" applyFont="1" applyBorder="1" applyAlignment="1" applyProtection="1">
      <alignment horizontal="center"/>
      <protection locked="0"/>
    </xf>
    <xf numFmtId="0" fontId="9" fillId="0" borderId="17" xfId="0" applyFont="1" applyBorder="1" applyAlignment="1" applyProtection="1">
      <alignment horizontal="center"/>
      <protection locked="0"/>
    </xf>
    <xf numFmtId="0" fontId="9" fillId="4" borderId="4" xfId="0" applyFont="1" applyFill="1" applyBorder="1" applyAlignment="1">
      <alignment horizontal="left" vertical="top"/>
    </xf>
    <xf numFmtId="0" fontId="9" fillId="0" borderId="52" xfId="0" applyFont="1" applyBorder="1" applyAlignment="1" applyProtection="1">
      <alignment horizontal="center"/>
      <protection locked="0"/>
    </xf>
    <xf numFmtId="0" fontId="9" fillId="0" borderId="53" xfId="0" applyFont="1" applyBorder="1" applyAlignment="1" applyProtection="1">
      <alignment horizontal="center"/>
      <protection locked="0"/>
    </xf>
    <xf numFmtId="0" fontId="9" fillId="0" borderId="54" xfId="0" applyFont="1" applyBorder="1" applyAlignment="1" applyProtection="1">
      <alignment horizontal="center"/>
      <protection locked="0"/>
    </xf>
    <xf numFmtId="0" fontId="9" fillId="4" borderId="0" xfId="0" applyFont="1" applyFill="1" applyAlignment="1">
      <alignment horizontal="center" vertical="center" wrapText="1"/>
    </xf>
    <xf numFmtId="0" fontId="9" fillId="4" borderId="2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/>
    </xf>
    <xf numFmtId="0" fontId="1" fillId="6" borderId="0" xfId="0" applyFont="1" applyFill="1" applyAlignment="1">
      <alignment horizontal="center" vertical="top" wrapText="1" shrinkToFi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checked="Checked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checked="Checked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checked="Checked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checked="Checked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checked="Checked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checked="Checked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Drop" dropLines="28" dropStyle="combo" dx="20" fmlaLink="Tabela3!$D$4" fmlaRange="Tabela3!$B$5:$B$28" noThreeD="1" sel="1" val="0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checked="Checked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checked="Checked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Drop" dropLines="19" dropStyle="combo" dx="20" fmlaRange="Tabela3!$B$41:$B$59" noThreeD="1" sel="0" val="0"/>
</file>

<file path=xl/ctrlProps/ctrlProp140.xml><?xml version="1.0" encoding="utf-8"?>
<formControlPr xmlns="http://schemas.microsoft.com/office/spreadsheetml/2009/9/main" objectType="CheckBox" checked="Checked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Drop" dropLines="19" dropStyle="combo" dx="20" fmlaRange="Tabela3!$B$41:$B$59" noThreeD="1" sel="0" val="0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Drop" dropLines="19" dropStyle="combo" dx="20" fmlaRange="Tabela3!$B$41:$B$59" noThreeD="1" sel="0" val="0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checked="Checked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Drop" dropLines="19" dropStyle="combo" dx="20" fmlaRange="Tabela3!$B$41:$B$59" noThreeD="1" sel="0" val="0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Drop" dropStyle="combo" dx="20" fmlaRange="Tabela3!$B$62:$B$72" noThreeD="1" sel="0" val="0"/>
</file>

<file path=xl/ctrlProps/ctrlProp172.xml><?xml version="1.0" encoding="utf-8"?>
<formControlPr xmlns="http://schemas.microsoft.com/office/spreadsheetml/2009/9/main" objectType="Drop" dropStyle="combo" dx="20" fmlaRange="Tabela3!$B$62:$B$72" noThreeD="1" sel="0" val="0"/>
</file>

<file path=xl/ctrlProps/ctrlProp173.xml><?xml version="1.0" encoding="utf-8"?>
<formControlPr xmlns="http://schemas.microsoft.com/office/spreadsheetml/2009/9/main" objectType="Drop" dropStyle="combo" dx="20" fmlaRange="Tabela3!$B$62:$B$72" noThreeD="1" sel="0" val="0"/>
</file>

<file path=xl/ctrlProps/ctrlProp174.xml><?xml version="1.0" encoding="utf-8"?>
<formControlPr xmlns="http://schemas.microsoft.com/office/spreadsheetml/2009/9/main" objectType="Drop" dropStyle="combo" dx="20" fmlaRange="Tabela3!$B$62:$B$72" noThreeD="1" sel="0" val="0"/>
</file>

<file path=xl/ctrlProps/ctrlProp175.xml><?xml version="1.0" encoding="utf-8"?>
<formControlPr xmlns="http://schemas.microsoft.com/office/spreadsheetml/2009/9/main" objectType="Drop" dropStyle="combo" dx="20" fmlaRange="Tabela3!$B$62:$B$72" noThreeD="1" sel="0" val="0"/>
</file>

<file path=xl/ctrlProps/ctrlProp176.xml><?xml version="1.0" encoding="utf-8"?>
<formControlPr xmlns="http://schemas.microsoft.com/office/spreadsheetml/2009/9/main" objectType="Drop" dropStyle="combo" dx="20" fmlaRange="Tabela3!$B$62:$B$72" noThreeD="1" sel="0" val="0"/>
</file>

<file path=xl/ctrlProps/ctrlProp177.xml><?xml version="1.0" encoding="utf-8"?>
<formControlPr xmlns="http://schemas.microsoft.com/office/spreadsheetml/2009/9/main" objectType="Drop" dropStyle="combo" dx="20" fmlaRange="Tabela3!$B$62:$B$72" noThreeD="1" sel="0" val="0"/>
</file>

<file path=xl/ctrlProps/ctrlProp178.xml><?xml version="1.0" encoding="utf-8"?>
<formControlPr xmlns="http://schemas.microsoft.com/office/spreadsheetml/2009/9/main" objectType="Drop" dropLines="11" dropStyle="combo" dx="20" fmlaRange="Tabela3!$B$62:$B$72" noThreeD="1" sel="0" val="0"/>
</file>

<file path=xl/ctrlProps/ctrlProp179.xml><?xml version="1.0" encoding="utf-8"?>
<formControlPr xmlns="http://schemas.microsoft.com/office/spreadsheetml/2009/9/main" objectType="Drop" dropLines="11" dropStyle="combo" dx="20" fmlaRange="Tabela3!$B$62:$B$72" noThreeD="1" sel="0" val="0"/>
</file>

<file path=xl/ctrlProps/ctrlProp18.xml><?xml version="1.0" encoding="utf-8"?>
<formControlPr xmlns="http://schemas.microsoft.com/office/spreadsheetml/2009/9/main" objectType="Drop" dropLines="19" dropStyle="combo" dx="20" fmlaRange="Tabela3!$B$41:$B$59" noThreeD="1" sel="1" val="0"/>
</file>

<file path=xl/ctrlProps/ctrlProp180.xml><?xml version="1.0" encoding="utf-8"?>
<formControlPr xmlns="http://schemas.microsoft.com/office/spreadsheetml/2009/9/main" objectType="Drop" dropLines="11" dropStyle="combo" dx="20" fmlaRange="Tabela3!$B$62:$B$72" noThreeD="1" sel="0" val="0"/>
</file>

<file path=xl/ctrlProps/ctrlProp181.xml><?xml version="1.0" encoding="utf-8"?>
<formControlPr xmlns="http://schemas.microsoft.com/office/spreadsheetml/2009/9/main" objectType="Drop" dropLines="11" dropStyle="combo" dx="20" fmlaRange="Tabela3!$B$62:$B$72" noThreeD="1" sel="0" val="0"/>
</file>

<file path=xl/ctrlProps/ctrlProp182.xml><?xml version="1.0" encoding="utf-8"?>
<formControlPr xmlns="http://schemas.microsoft.com/office/spreadsheetml/2009/9/main" objectType="Drop" dropLines="11" dropStyle="combo" dx="20" fmlaRange="Tabela3!$B$62:$B$72" noThreeD="1" sel="0" val="0"/>
</file>

<file path=xl/ctrlProps/ctrlProp183.xml><?xml version="1.0" encoding="utf-8"?>
<formControlPr xmlns="http://schemas.microsoft.com/office/spreadsheetml/2009/9/main" objectType="Drop" dropLines="11" dropStyle="combo" dx="20" fmlaRange="Tabela3!$B$62:$B$72" noThreeD="1" sel="0" val="0"/>
</file>

<file path=xl/ctrlProps/ctrlProp184.xml><?xml version="1.0" encoding="utf-8"?>
<formControlPr xmlns="http://schemas.microsoft.com/office/spreadsheetml/2009/9/main" objectType="Drop" dropLines="11" dropStyle="combo" dx="20" fmlaRange="Tabela3!$B$62:$B$72" noThreeD="1" sel="0" val="0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Drop" dropLines="4" dropStyle="combo" dx="20" fmlaRange="Tabela3!$B$75:$B$78" noThreeD="1" sel="4" val="0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Drop" dropLines="19" dropStyle="combo" dx="20" fmlaRange="Tabela3!$B$41:$B$59" noThreeD="1" sel="0" val="0"/>
</file>

<file path=xl/ctrlProps/ctrlProp190.xml><?xml version="1.0" encoding="utf-8"?>
<formControlPr xmlns="http://schemas.microsoft.com/office/spreadsheetml/2009/9/main" objectType="Drop" dropLines="4" dropStyle="combo" dx="20" fmlaRange="Tabela3!$B$81:$B$84" noThreeD="1" sel="0" val="0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Drop" dropLines="19" dropStyle="combo" dx="20" fmlaRange="Tabela3!$B$41:$B$59" noThreeD="1" sel="0" val="0"/>
</file>

<file path=xl/ctrlProps/ctrlProp20.xml><?xml version="1.0" encoding="utf-8"?>
<formControlPr xmlns="http://schemas.microsoft.com/office/spreadsheetml/2009/9/main" objectType="Drop" dropLines="19" dropStyle="combo" dx="20" fmlaRange="Tabela3!$B$41:$B$59" noThreeD="1" sel="0" val="0"/>
</file>

<file path=xl/ctrlProps/ctrlProp21.xml><?xml version="1.0" encoding="utf-8"?>
<formControlPr xmlns="http://schemas.microsoft.com/office/spreadsheetml/2009/9/main" objectType="Drop" dropLines="19" dropStyle="combo" dx="20" fmlaRange="Tabela3!$B$41:$B$59" noThreeD="1" sel="0" val="0"/>
</file>

<file path=xl/ctrlProps/ctrlProp22.xml><?xml version="1.0" encoding="utf-8"?>
<formControlPr xmlns="http://schemas.microsoft.com/office/spreadsheetml/2009/9/main" objectType="Drop" dropLines="19" dropStyle="combo" dx="20" fmlaRange="Tabela3!$B$41:$B$59" noThreeD="1" sel="0" val="0"/>
</file>

<file path=xl/ctrlProps/ctrlProp23.xml><?xml version="1.0" encoding="utf-8"?>
<formControlPr xmlns="http://schemas.microsoft.com/office/spreadsheetml/2009/9/main" objectType="Drop" dropLines="19" dropStyle="combo" dx="20" fmlaRange="Tabela3!$B$41:$B$59" noThreeD="1" sel="0" val="0"/>
</file>

<file path=xl/ctrlProps/ctrlProp24.xml><?xml version="1.0" encoding="utf-8"?>
<formControlPr xmlns="http://schemas.microsoft.com/office/spreadsheetml/2009/9/main" objectType="Drop" dropLines="19" dropStyle="combo" dx="20" fmlaRange="Tabela3!$B$41:$B$59" noThreeD="1" sel="0" val="0"/>
</file>

<file path=xl/ctrlProps/ctrlProp25.xml><?xml version="1.0" encoding="utf-8"?>
<formControlPr xmlns="http://schemas.microsoft.com/office/spreadsheetml/2009/9/main" objectType="Drop" dropLines="19" dropStyle="combo" dx="20" fmlaRange="Tabela3!$B$41:$B$59" noThreeD="1" sel="0" val="0"/>
</file>

<file path=xl/ctrlProps/ctrlProp26.xml><?xml version="1.0" encoding="utf-8"?>
<formControlPr xmlns="http://schemas.microsoft.com/office/spreadsheetml/2009/9/main" objectType="Drop" dropLines="19" dropStyle="combo" dx="20" fmlaRange="Tabela3!$B$41:$B$59" noThreeD="1" sel="0" val="0"/>
</file>

<file path=xl/ctrlProps/ctrlProp27.xml><?xml version="1.0" encoding="utf-8"?>
<formControlPr xmlns="http://schemas.microsoft.com/office/spreadsheetml/2009/9/main" objectType="Drop" dropLines="19" dropStyle="combo" dx="20" fmlaRange="Tabela3!$B$41:$B$59" noThreeD="1" sel="0" val="0"/>
</file>

<file path=xl/ctrlProps/ctrlProp28.xml><?xml version="1.0" encoding="utf-8"?>
<formControlPr xmlns="http://schemas.microsoft.com/office/spreadsheetml/2009/9/main" objectType="Drop" dropLines="19" dropStyle="combo" dx="20" fmlaRange="Tabela3!$B$41:$B$59" noThreeD="1" sel="0" val="0"/>
</file>

<file path=xl/ctrlProps/ctrlProp29.xml><?xml version="1.0" encoding="utf-8"?>
<formControlPr xmlns="http://schemas.microsoft.com/office/spreadsheetml/2009/9/main" objectType="Drop" dropLines="19" dropStyle="combo" dx="20" fmlaRange="Tabela3!$B$41:$B$59" noThreeD="1" sel="0" val="0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Drop" dropLines="19" dropStyle="combo" dx="20" fmlaRange="Tabela3!$B$41:$B$59" noThreeD="1" sel="0" val="0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Drop" dropLines="11" dropStyle="combo" dx="20" fmlaRange="Tabela3!$B$62:$B$72" noThreeD="1" sel="0" val="0"/>
</file>

<file path=xl/ctrlProps/ctrlProp63.xml><?xml version="1.0" encoding="utf-8"?>
<formControlPr xmlns="http://schemas.microsoft.com/office/spreadsheetml/2009/9/main" objectType="Drop" dropLines="11" dropStyle="combo" dx="20" fmlaRange="Tabela3!$B$62:$B$72" noThreeD="1" sel="0" val="0"/>
</file>

<file path=xl/ctrlProps/ctrlProp64.xml><?xml version="1.0" encoding="utf-8"?>
<formControlPr xmlns="http://schemas.microsoft.com/office/spreadsheetml/2009/9/main" objectType="Drop" dropLines="11" dropStyle="combo" dx="20" fmlaRange="Tabela3!$B$62:$B$72" noThreeD="1" sel="0" val="0"/>
</file>

<file path=xl/ctrlProps/ctrlProp65.xml><?xml version="1.0" encoding="utf-8"?>
<formControlPr xmlns="http://schemas.microsoft.com/office/spreadsheetml/2009/9/main" objectType="Drop" dropLines="11" dropStyle="combo" dx="20" fmlaRange="Tabela3!$B$62:$B$72" noThreeD="1" sel="0" val="0"/>
</file>

<file path=xl/ctrlProps/ctrlProp66.xml><?xml version="1.0" encoding="utf-8"?>
<formControlPr xmlns="http://schemas.microsoft.com/office/spreadsheetml/2009/9/main" objectType="Drop" dropLines="11" dropStyle="combo" dx="20" fmlaRange="Tabela3!$B$62:$B$72" noThreeD="1" sel="0" val="0"/>
</file>

<file path=xl/ctrlProps/ctrlProp67.xml><?xml version="1.0" encoding="utf-8"?>
<formControlPr xmlns="http://schemas.microsoft.com/office/spreadsheetml/2009/9/main" objectType="Drop" dropLines="11" dropStyle="combo" dx="20" fmlaRange="Tabela3!$B$62:$B$72" noThreeD="1" sel="0" val="0"/>
</file>

<file path=xl/ctrlProps/ctrlProp68.xml><?xml version="1.0" encoding="utf-8"?>
<formControlPr xmlns="http://schemas.microsoft.com/office/spreadsheetml/2009/9/main" objectType="Drop" dropStyle="combo" dx="20" fmlaRange="Tabela3!$B$62:$B$72" noThreeD="1" sel="0" val="0"/>
</file>

<file path=xl/ctrlProps/ctrlProp69.xml><?xml version="1.0" encoding="utf-8"?>
<formControlPr xmlns="http://schemas.microsoft.com/office/spreadsheetml/2009/9/main" objectType="Drop" dropStyle="combo" dx="20" fmlaRange="Tabela3!$B$62:$B$72" noThreeD="1" sel="0" val="0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Drop" dropStyle="combo" dx="20" fmlaRange="Tabela3!$B$62:$B$72" noThreeD="1" sel="0" val="0"/>
</file>

<file path=xl/ctrlProps/ctrlProp71.xml><?xml version="1.0" encoding="utf-8"?>
<formControlPr xmlns="http://schemas.microsoft.com/office/spreadsheetml/2009/9/main" objectType="Drop" dropStyle="combo" dx="20" fmlaRange="Tabela3!$B$62:$B$72" noThreeD="1" sel="0" val="0"/>
</file>

<file path=xl/ctrlProps/ctrlProp72.xml><?xml version="1.0" encoding="utf-8"?>
<formControlPr xmlns="http://schemas.microsoft.com/office/spreadsheetml/2009/9/main" objectType="Drop" dropStyle="combo" dx="20" fmlaRange="Tabela3!$B$62:$B$72" noThreeD="1" sel="0" val="0"/>
</file>

<file path=xl/ctrlProps/ctrlProp73.xml><?xml version="1.0" encoding="utf-8"?>
<formControlPr xmlns="http://schemas.microsoft.com/office/spreadsheetml/2009/9/main" objectType="Drop" dropStyle="combo" dx="20" fmlaRange="Tabela3!$B$62:$B$72" noThreeD="1" sel="0" val="0"/>
</file>

<file path=xl/ctrlProps/ctrlProp74.xml><?xml version="1.0" encoding="utf-8"?>
<formControlPr xmlns="http://schemas.microsoft.com/office/spreadsheetml/2009/9/main" objectType="Drop" dropStyle="combo" dx="20" fmlaRange="Tabela3!$B$62:$B$72" noThreeD="1" sel="0" val="0"/>
</file>

<file path=xl/ctrlProps/ctrlProp75.xml><?xml version="1.0" encoding="utf-8"?>
<formControlPr xmlns="http://schemas.microsoft.com/office/spreadsheetml/2009/9/main" objectType="Drop" dropStyle="combo" dx="20" fmlaRange="Tabela3!$B$62:$B$72" noThreeD="1" sel="0" val="0"/>
</file>

<file path=xl/ctrlProps/ctrlProp76.xml><?xml version="1.0" encoding="utf-8"?>
<formControlPr xmlns="http://schemas.microsoft.com/office/spreadsheetml/2009/9/main" objectType="Drop" dropLines="11" dropStyle="combo" dx="20" fmlaRange="Tabela3!$B$62:$B$72" noThreeD="1" sel="0" val="0"/>
</file>

<file path=xl/ctrlProps/ctrlProp77.xml><?xml version="1.0" encoding="utf-8"?>
<formControlPr xmlns="http://schemas.microsoft.com/office/spreadsheetml/2009/9/main" objectType="Drop" dropLines="11" dropStyle="combo" dx="20" fmlaRange="Tabela3!$B$62:$B$72" noThreeD="1" sel="0" val="0"/>
</file>

<file path=xl/ctrlProps/ctrlProp78.xml><?xml version="1.0" encoding="utf-8"?>
<formControlPr xmlns="http://schemas.microsoft.com/office/spreadsheetml/2009/9/main" objectType="Drop" dropLines="11" dropStyle="combo" dx="20" fmlaRange="Tabela3!$B$62:$B$72" noThreeD="1" sel="0" val="0"/>
</file>

<file path=xl/ctrlProps/ctrlProp79.xml><?xml version="1.0" encoding="utf-8"?>
<formControlPr xmlns="http://schemas.microsoft.com/office/spreadsheetml/2009/9/main" objectType="Drop" dropLines="11" dropStyle="combo" dx="20" fmlaRange="Tabela3!$B$62:$B$72" noThreeD="1" sel="0" val="0"/>
</file>

<file path=xl/ctrlProps/ctrlProp8.xml><?xml version="1.0" encoding="utf-8"?>
<formControlPr xmlns="http://schemas.microsoft.com/office/spreadsheetml/2009/9/main" objectType="Drop" dropLines="11" dropStyle="combo" dx="20" fmlaRange="Tabela3!$B$62:$B$72" noThreeD="1" sel="0" val="0"/>
</file>

<file path=xl/ctrlProps/ctrlProp80.xml><?xml version="1.0" encoding="utf-8"?>
<formControlPr xmlns="http://schemas.microsoft.com/office/spreadsheetml/2009/9/main" objectType="Drop" dropLines="11" dropStyle="combo" dx="20" fmlaRange="Tabela3!$B$62:$B$72" noThreeD="1" sel="0" val="0"/>
</file>

<file path=xl/ctrlProps/ctrlProp81.xml><?xml version="1.0" encoding="utf-8"?>
<formControlPr xmlns="http://schemas.microsoft.com/office/spreadsheetml/2009/9/main" objectType="Drop" dropLines="11" dropStyle="combo" dx="20" fmlaRange="Tabela3!$B$62:$B$72" noThreeD="1" sel="0" val="0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checked="Checked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ctrlProps/ctrlProp90.xml><?xml version="1.0" encoding="utf-8"?>
<formControlPr xmlns="http://schemas.microsoft.com/office/spreadsheetml/2009/9/main" objectType="CheckBox" checked="Checked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checked="Checked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checked="Checked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34</xdr:row>
          <xdr:rowOff>19050</xdr:rowOff>
        </xdr:from>
        <xdr:to>
          <xdr:col>2</xdr:col>
          <xdr:colOff>1543050</xdr:colOff>
          <xdr:row>35</xdr:row>
          <xdr:rowOff>9525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13</xdr:row>
          <xdr:rowOff>9525</xdr:rowOff>
        </xdr:from>
        <xdr:to>
          <xdr:col>2</xdr:col>
          <xdr:colOff>0</xdr:colOff>
          <xdr:row>14</xdr:row>
          <xdr:rowOff>0</xdr:rowOff>
        </xdr:to>
        <xdr:sp macro="" textlink="">
          <xdr:nvSpPr>
            <xdr:cNvPr id="7176" name="Drop Down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2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13</xdr:row>
          <xdr:rowOff>28575</xdr:rowOff>
        </xdr:from>
        <xdr:to>
          <xdr:col>8</xdr:col>
          <xdr:colOff>1381125</xdr:colOff>
          <xdr:row>14</xdr:row>
          <xdr:rowOff>9525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2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13</xdr:row>
          <xdr:rowOff>28575</xdr:rowOff>
        </xdr:from>
        <xdr:to>
          <xdr:col>9</xdr:col>
          <xdr:colOff>1085850</xdr:colOff>
          <xdr:row>14</xdr:row>
          <xdr:rowOff>9525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2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14</xdr:row>
          <xdr:rowOff>9525</xdr:rowOff>
        </xdr:from>
        <xdr:to>
          <xdr:col>2</xdr:col>
          <xdr:colOff>0</xdr:colOff>
          <xdr:row>15</xdr:row>
          <xdr:rowOff>0</xdr:rowOff>
        </xdr:to>
        <xdr:sp macro="" textlink="">
          <xdr:nvSpPr>
            <xdr:cNvPr id="7179" name="Drop Down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2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14</xdr:row>
          <xdr:rowOff>28575</xdr:rowOff>
        </xdr:from>
        <xdr:to>
          <xdr:col>8</xdr:col>
          <xdr:colOff>1381125</xdr:colOff>
          <xdr:row>15</xdr:row>
          <xdr:rowOff>9525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2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14</xdr:row>
          <xdr:rowOff>28575</xdr:rowOff>
        </xdr:from>
        <xdr:to>
          <xdr:col>9</xdr:col>
          <xdr:colOff>1085850</xdr:colOff>
          <xdr:row>15</xdr:row>
          <xdr:rowOff>9525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2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37</xdr:row>
          <xdr:rowOff>0</xdr:rowOff>
        </xdr:from>
        <xdr:to>
          <xdr:col>2</xdr:col>
          <xdr:colOff>180975</xdr:colOff>
          <xdr:row>38</xdr:row>
          <xdr:rowOff>0</xdr:rowOff>
        </xdr:to>
        <xdr:sp macro="" textlink="">
          <xdr:nvSpPr>
            <xdr:cNvPr id="7182" name="Drop Down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2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38</xdr:row>
          <xdr:rowOff>28575</xdr:rowOff>
        </xdr:from>
        <xdr:to>
          <xdr:col>8</xdr:col>
          <xdr:colOff>1381125</xdr:colOff>
          <xdr:row>39</xdr:row>
          <xdr:rowOff>9525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2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37</xdr:row>
          <xdr:rowOff>28575</xdr:rowOff>
        </xdr:from>
        <xdr:to>
          <xdr:col>9</xdr:col>
          <xdr:colOff>1085850</xdr:colOff>
          <xdr:row>38</xdr:row>
          <xdr:rowOff>9525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2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37</xdr:row>
          <xdr:rowOff>28575</xdr:rowOff>
        </xdr:from>
        <xdr:to>
          <xdr:col>8</xdr:col>
          <xdr:colOff>1381125</xdr:colOff>
          <xdr:row>38</xdr:row>
          <xdr:rowOff>9525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2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38</xdr:row>
          <xdr:rowOff>28575</xdr:rowOff>
        </xdr:from>
        <xdr:to>
          <xdr:col>9</xdr:col>
          <xdr:colOff>1085850</xdr:colOff>
          <xdr:row>39</xdr:row>
          <xdr:rowOff>9525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2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200025</xdr:rowOff>
        </xdr:from>
        <xdr:to>
          <xdr:col>6</xdr:col>
          <xdr:colOff>0</xdr:colOff>
          <xdr:row>5</xdr:row>
          <xdr:rowOff>57150</xdr:rowOff>
        </xdr:to>
        <xdr:sp macro="" textlink="">
          <xdr:nvSpPr>
            <xdr:cNvPr id="7188" name="Drop Down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2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15</xdr:row>
          <xdr:rowOff>9525</xdr:rowOff>
        </xdr:from>
        <xdr:to>
          <xdr:col>2</xdr:col>
          <xdr:colOff>0</xdr:colOff>
          <xdr:row>16</xdr:row>
          <xdr:rowOff>0</xdr:rowOff>
        </xdr:to>
        <xdr:sp macro="" textlink="">
          <xdr:nvSpPr>
            <xdr:cNvPr id="7191" name="Drop Down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2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16</xdr:row>
          <xdr:rowOff>19050</xdr:rowOff>
        </xdr:from>
        <xdr:to>
          <xdr:col>2</xdr:col>
          <xdr:colOff>0</xdr:colOff>
          <xdr:row>17</xdr:row>
          <xdr:rowOff>0</xdr:rowOff>
        </xdr:to>
        <xdr:sp macro="" textlink="">
          <xdr:nvSpPr>
            <xdr:cNvPr id="7192" name="Drop Down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2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17</xdr:row>
          <xdr:rowOff>19050</xdr:rowOff>
        </xdr:from>
        <xdr:to>
          <xdr:col>2</xdr:col>
          <xdr:colOff>0</xdr:colOff>
          <xdr:row>18</xdr:row>
          <xdr:rowOff>0</xdr:rowOff>
        </xdr:to>
        <xdr:sp macro="" textlink="">
          <xdr:nvSpPr>
            <xdr:cNvPr id="7193" name="Drop Down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2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18</xdr:row>
          <xdr:rowOff>19050</xdr:rowOff>
        </xdr:from>
        <xdr:to>
          <xdr:col>2</xdr:col>
          <xdr:colOff>0</xdr:colOff>
          <xdr:row>19</xdr:row>
          <xdr:rowOff>0</xdr:rowOff>
        </xdr:to>
        <xdr:sp macro="" textlink="">
          <xdr:nvSpPr>
            <xdr:cNvPr id="7194" name="Drop Down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2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19</xdr:row>
          <xdr:rowOff>9525</xdr:rowOff>
        </xdr:from>
        <xdr:to>
          <xdr:col>2</xdr:col>
          <xdr:colOff>0</xdr:colOff>
          <xdr:row>20</xdr:row>
          <xdr:rowOff>0</xdr:rowOff>
        </xdr:to>
        <xdr:sp macro="" textlink="">
          <xdr:nvSpPr>
            <xdr:cNvPr id="7195" name="Drop Down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2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20</xdr:row>
          <xdr:rowOff>9525</xdr:rowOff>
        </xdr:from>
        <xdr:to>
          <xdr:col>2</xdr:col>
          <xdr:colOff>0</xdr:colOff>
          <xdr:row>21</xdr:row>
          <xdr:rowOff>0</xdr:rowOff>
        </xdr:to>
        <xdr:sp macro="" textlink="">
          <xdr:nvSpPr>
            <xdr:cNvPr id="7196" name="Drop Down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2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21</xdr:row>
          <xdr:rowOff>9525</xdr:rowOff>
        </xdr:from>
        <xdr:to>
          <xdr:col>2</xdr:col>
          <xdr:colOff>0</xdr:colOff>
          <xdr:row>22</xdr:row>
          <xdr:rowOff>0</xdr:rowOff>
        </xdr:to>
        <xdr:sp macro="" textlink="">
          <xdr:nvSpPr>
            <xdr:cNvPr id="7198" name="Drop Down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2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22</xdr:row>
          <xdr:rowOff>9525</xdr:rowOff>
        </xdr:from>
        <xdr:to>
          <xdr:col>2</xdr:col>
          <xdr:colOff>0</xdr:colOff>
          <xdr:row>23</xdr:row>
          <xdr:rowOff>0</xdr:rowOff>
        </xdr:to>
        <xdr:sp macro="" textlink="">
          <xdr:nvSpPr>
            <xdr:cNvPr id="7199" name="Drop Down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2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23</xdr:row>
          <xdr:rowOff>9525</xdr:rowOff>
        </xdr:from>
        <xdr:to>
          <xdr:col>2</xdr:col>
          <xdr:colOff>0</xdr:colOff>
          <xdr:row>24</xdr:row>
          <xdr:rowOff>0</xdr:rowOff>
        </xdr:to>
        <xdr:sp macro="" textlink="">
          <xdr:nvSpPr>
            <xdr:cNvPr id="7200" name="Drop Down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2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24</xdr:row>
          <xdr:rowOff>9525</xdr:rowOff>
        </xdr:from>
        <xdr:to>
          <xdr:col>2</xdr:col>
          <xdr:colOff>0</xdr:colOff>
          <xdr:row>25</xdr:row>
          <xdr:rowOff>0</xdr:rowOff>
        </xdr:to>
        <xdr:sp macro="" textlink="">
          <xdr:nvSpPr>
            <xdr:cNvPr id="7201" name="Drop Down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2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25</xdr:row>
          <xdr:rowOff>9525</xdr:rowOff>
        </xdr:from>
        <xdr:to>
          <xdr:col>2</xdr:col>
          <xdr:colOff>0</xdr:colOff>
          <xdr:row>26</xdr:row>
          <xdr:rowOff>0</xdr:rowOff>
        </xdr:to>
        <xdr:sp macro="" textlink="">
          <xdr:nvSpPr>
            <xdr:cNvPr id="7202" name="Drop Down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2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26</xdr:row>
          <xdr:rowOff>9525</xdr:rowOff>
        </xdr:from>
        <xdr:to>
          <xdr:col>2</xdr:col>
          <xdr:colOff>0</xdr:colOff>
          <xdr:row>27</xdr:row>
          <xdr:rowOff>0</xdr:rowOff>
        </xdr:to>
        <xdr:sp macro="" textlink="">
          <xdr:nvSpPr>
            <xdr:cNvPr id="7203" name="Drop Down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2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27</xdr:row>
          <xdr:rowOff>9525</xdr:rowOff>
        </xdr:from>
        <xdr:to>
          <xdr:col>2</xdr:col>
          <xdr:colOff>0</xdr:colOff>
          <xdr:row>28</xdr:row>
          <xdr:rowOff>0</xdr:rowOff>
        </xdr:to>
        <xdr:sp macro="" textlink="">
          <xdr:nvSpPr>
            <xdr:cNvPr id="7204" name="Drop Down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2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28</xdr:row>
          <xdr:rowOff>9525</xdr:rowOff>
        </xdr:from>
        <xdr:to>
          <xdr:col>2</xdr:col>
          <xdr:colOff>0</xdr:colOff>
          <xdr:row>29</xdr:row>
          <xdr:rowOff>0</xdr:rowOff>
        </xdr:to>
        <xdr:sp macro="" textlink="">
          <xdr:nvSpPr>
            <xdr:cNvPr id="7205" name="Drop Down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2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29</xdr:row>
          <xdr:rowOff>9525</xdr:rowOff>
        </xdr:from>
        <xdr:to>
          <xdr:col>2</xdr:col>
          <xdr:colOff>0</xdr:colOff>
          <xdr:row>30</xdr:row>
          <xdr:rowOff>0</xdr:rowOff>
        </xdr:to>
        <xdr:sp macro="" textlink="">
          <xdr:nvSpPr>
            <xdr:cNvPr id="7206" name="Drop Down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2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30</xdr:row>
          <xdr:rowOff>9525</xdr:rowOff>
        </xdr:from>
        <xdr:to>
          <xdr:col>2</xdr:col>
          <xdr:colOff>0</xdr:colOff>
          <xdr:row>30</xdr:row>
          <xdr:rowOff>200025</xdr:rowOff>
        </xdr:to>
        <xdr:sp macro="" textlink="">
          <xdr:nvSpPr>
            <xdr:cNvPr id="7207" name="Drop Down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2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15</xdr:row>
          <xdr:rowOff>28575</xdr:rowOff>
        </xdr:from>
        <xdr:to>
          <xdr:col>8</xdr:col>
          <xdr:colOff>1381125</xdr:colOff>
          <xdr:row>16</xdr:row>
          <xdr:rowOff>9525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2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16</xdr:row>
          <xdr:rowOff>28575</xdr:rowOff>
        </xdr:from>
        <xdr:to>
          <xdr:col>8</xdr:col>
          <xdr:colOff>1381125</xdr:colOff>
          <xdr:row>17</xdr:row>
          <xdr:rowOff>9525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2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17</xdr:row>
          <xdr:rowOff>28575</xdr:rowOff>
        </xdr:from>
        <xdr:to>
          <xdr:col>8</xdr:col>
          <xdr:colOff>1381125</xdr:colOff>
          <xdr:row>18</xdr:row>
          <xdr:rowOff>9525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2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18</xdr:row>
          <xdr:rowOff>28575</xdr:rowOff>
        </xdr:from>
        <xdr:to>
          <xdr:col>8</xdr:col>
          <xdr:colOff>1381125</xdr:colOff>
          <xdr:row>19</xdr:row>
          <xdr:rowOff>9525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2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19</xdr:row>
          <xdr:rowOff>28575</xdr:rowOff>
        </xdr:from>
        <xdr:to>
          <xdr:col>8</xdr:col>
          <xdr:colOff>1381125</xdr:colOff>
          <xdr:row>20</xdr:row>
          <xdr:rowOff>9525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2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20</xdr:row>
          <xdr:rowOff>28575</xdr:rowOff>
        </xdr:from>
        <xdr:to>
          <xdr:col>8</xdr:col>
          <xdr:colOff>1381125</xdr:colOff>
          <xdr:row>21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2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21</xdr:row>
          <xdr:rowOff>28575</xdr:rowOff>
        </xdr:from>
        <xdr:to>
          <xdr:col>8</xdr:col>
          <xdr:colOff>1381125</xdr:colOff>
          <xdr:row>22</xdr:row>
          <xdr:rowOff>9525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2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22</xdr:row>
          <xdr:rowOff>28575</xdr:rowOff>
        </xdr:from>
        <xdr:to>
          <xdr:col>8</xdr:col>
          <xdr:colOff>1381125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2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23</xdr:row>
          <xdr:rowOff>28575</xdr:rowOff>
        </xdr:from>
        <xdr:to>
          <xdr:col>8</xdr:col>
          <xdr:colOff>1381125</xdr:colOff>
          <xdr:row>24</xdr:row>
          <xdr:rowOff>9525</xdr:rowOff>
        </xdr:to>
        <xdr:sp macro="" textlink="">
          <xdr:nvSpPr>
            <xdr:cNvPr id="7219" name="Check Box 51" hidden="1">
              <a:extLst>
                <a:ext uri="{63B3BB69-23CF-44E3-9099-C40C66FF867C}">
                  <a14:compatExt spid="_x0000_s7219"/>
                </a:ext>
                <a:ext uri="{FF2B5EF4-FFF2-40B4-BE49-F238E27FC236}">
                  <a16:creationId xmlns:a16="http://schemas.microsoft.com/office/drawing/2014/main" id="{00000000-0008-0000-0200-00003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24</xdr:row>
          <xdr:rowOff>28575</xdr:rowOff>
        </xdr:from>
        <xdr:to>
          <xdr:col>8</xdr:col>
          <xdr:colOff>1381125</xdr:colOff>
          <xdr:row>25</xdr:row>
          <xdr:rowOff>9525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00000000-0008-0000-0200-00003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25</xdr:row>
          <xdr:rowOff>28575</xdr:rowOff>
        </xdr:from>
        <xdr:to>
          <xdr:col>8</xdr:col>
          <xdr:colOff>1381125</xdr:colOff>
          <xdr:row>26</xdr:row>
          <xdr:rowOff>9525</xdr:rowOff>
        </xdr:to>
        <xdr:sp macro="" textlink="">
          <xdr:nvSpPr>
            <xdr:cNvPr id="7221" name="Check Box 53" hidden="1">
              <a:extLst>
                <a:ext uri="{63B3BB69-23CF-44E3-9099-C40C66FF867C}">
                  <a14:compatExt spid="_x0000_s7221"/>
                </a:ext>
                <a:ext uri="{FF2B5EF4-FFF2-40B4-BE49-F238E27FC236}">
                  <a16:creationId xmlns:a16="http://schemas.microsoft.com/office/drawing/2014/main" id="{00000000-0008-0000-0200-00003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26</xdr:row>
          <xdr:rowOff>28575</xdr:rowOff>
        </xdr:from>
        <xdr:to>
          <xdr:col>8</xdr:col>
          <xdr:colOff>1381125</xdr:colOff>
          <xdr:row>27</xdr:row>
          <xdr:rowOff>9525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  <a:ext uri="{FF2B5EF4-FFF2-40B4-BE49-F238E27FC236}">
                  <a16:creationId xmlns:a16="http://schemas.microsoft.com/office/drawing/2014/main" id="{00000000-0008-0000-0200-00003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27</xdr:row>
          <xdr:rowOff>28575</xdr:rowOff>
        </xdr:from>
        <xdr:to>
          <xdr:col>8</xdr:col>
          <xdr:colOff>1381125</xdr:colOff>
          <xdr:row>28</xdr:row>
          <xdr:rowOff>9525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  <a:ext uri="{FF2B5EF4-FFF2-40B4-BE49-F238E27FC236}">
                  <a16:creationId xmlns:a16="http://schemas.microsoft.com/office/drawing/2014/main" id="{00000000-0008-0000-0200-00003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28</xdr:row>
          <xdr:rowOff>28575</xdr:rowOff>
        </xdr:from>
        <xdr:to>
          <xdr:col>8</xdr:col>
          <xdr:colOff>1381125</xdr:colOff>
          <xdr:row>29</xdr:row>
          <xdr:rowOff>9525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  <a:ext uri="{FF2B5EF4-FFF2-40B4-BE49-F238E27FC236}">
                  <a16:creationId xmlns:a16="http://schemas.microsoft.com/office/drawing/2014/main" id="{00000000-0008-0000-0200-00003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29</xdr:row>
          <xdr:rowOff>28575</xdr:rowOff>
        </xdr:from>
        <xdr:to>
          <xdr:col>8</xdr:col>
          <xdr:colOff>1381125</xdr:colOff>
          <xdr:row>30</xdr:row>
          <xdr:rowOff>9525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  <a:ext uri="{FF2B5EF4-FFF2-40B4-BE49-F238E27FC236}">
                  <a16:creationId xmlns:a16="http://schemas.microsoft.com/office/drawing/2014/main" id="{00000000-0008-0000-0200-00003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30</xdr:row>
          <xdr:rowOff>28575</xdr:rowOff>
        </xdr:from>
        <xdr:to>
          <xdr:col>8</xdr:col>
          <xdr:colOff>1381125</xdr:colOff>
          <xdr:row>31</xdr:row>
          <xdr:rowOff>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  <a:ext uri="{FF2B5EF4-FFF2-40B4-BE49-F238E27FC236}">
                  <a16:creationId xmlns:a16="http://schemas.microsoft.com/office/drawing/2014/main" id="{00000000-0008-0000-0200-00003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15</xdr:row>
          <xdr:rowOff>28575</xdr:rowOff>
        </xdr:from>
        <xdr:to>
          <xdr:col>9</xdr:col>
          <xdr:colOff>1085850</xdr:colOff>
          <xdr:row>16</xdr:row>
          <xdr:rowOff>9525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  <a:ext uri="{FF2B5EF4-FFF2-40B4-BE49-F238E27FC236}">
                  <a16:creationId xmlns:a16="http://schemas.microsoft.com/office/drawing/2014/main" id="{00000000-0008-0000-0200-00003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16</xdr:row>
          <xdr:rowOff>28575</xdr:rowOff>
        </xdr:from>
        <xdr:to>
          <xdr:col>9</xdr:col>
          <xdr:colOff>1085850</xdr:colOff>
          <xdr:row>17</xdr:row>
          <xdr:rowOff>9525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  <a:ext uri="{FF2B5EF4-FFF2-40B4-BE49-F238E27FC236}">
                  <a16:creationId xmlns:a16="http://schemas.microsoft.com/office/drawing/2014/main" id="{00000000-0008-0000-0200-00004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17</xdr:row>
          <xdr:rowOff>28575</xdr:rowOff>
        </xdr:from>
        <xdr:to>
          <xdr:col>9</xdr:col>
          <xdr:colOff>1085850</xdr:colOff>
          <xdr:row>18</xdr:row>
          <xdr:rowOff>9525</xdr:rowOff>
        </xdr:to>
        <xdr:sp macro="" textlink="">
          <xdr:nvSpPr>
            <xdr:cNvPr id="7233" name="Check Box 65" hidden="1">
              <a:extLst>
                <a:ext uri="{63B3BB69-23CF-44E3-9099-C40C66FF867C}">
                  <a14:compatExt spid="_x0000_s7233"/>
                </a:ext>
                <a:ext uri="{FF2B5EF4-FFF2-40B4-BE49-F238E27FC236}">
                  <a16:creationId xmlns:a16="http://schemas.microsoft.com/office/drawing/2014/main" id="{00000000-0008-0000-0200-00004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28575</xdr:rowOff>
        </xdr:from>
        <xdr:to>
          <xdr:col>9</xdr:col>
          <xdr:colOff>1085850</xdr:colOff>
          <xdr:row>19</xdr:row>
          <xdr:rowOff>9525</xdr:rowOff>
        </xdr:to>
        <xdr:sp macro="" textlink="">
          <xdr:nvSpPr>
            <xdr:cNvPr id="7234" name="Check Box 66" hidden="1">
              <a:extLst>
                <a:ext uri="{63B3BB69-23CF-44E3-9099-C40C66FF867C}">
                  <a14:compatExt spid="_x0000_s7234"/>
                </a:ext>
                <a:ext uri="{FF2B5EF4-FFF2-40B4-BE49-F238E27FC236}">
                  <a16:creationId xmlns:a16="http://schemas.microsoft.com/office/drawing/2014/main" id="{00000000-0008-0000-0200-00004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19</xdr:row>
          <xdr:rowOff>28575</xdr:rowOff>
        </xdr:from>
        <xdr:to>
          <xdr:col>9</xdr:col>
          <xdr:colOff>1085850</xdr:colOff>
          <xdr:row>20</xdr:row>
          <xdr:rowOff>9525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  <a:ext uri="{FF2B5EF4-FFF2-40B4-BE49-F238E27FC236}">
                  <a16:creationId xmlns:a16="http://schemas.microsoft.com/office/drawing/2014/main" id="{00000000-0008-0000-0200-00004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20</xdr:row>
          <xdr:rowOff>28575</xdr:rowOff>
        </xdr:from>
        <xdr:to>
          <xdr:col>9</xdr:col>
          <xdr:colOff>1085850</xdr:colOff>
          <xdr:row>21</xdr:row>
          <xdr:rowOff>9525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  <a:ext uri="{FF2B5EF4-FFF2-40B4-BE49-F238E27FC236}">
                  <a16:creationId xmlns:a16="http://schemas.microsoft.com/office/drawing/2014/main" id="{00000000-0008-0000-0200-00004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21</xdr:row>
          <xdr:rowOff>28575</xdr:rowOff>
        </xdr:from>
        <xdr:to>
          <xdr:col>9</xdr:col>
          <xdr:colOff>1085850</xdr:colOff>
          <xdr:row>22</xdr:row>
          <xdr:rowOff>9525</xdr:rowOff>
        </xdr:to>
        <xdr:sp macro="" textlink="">
          <xdr:nvSpPr>
            <xdr:cNvPr id="7237" name="Check Box 69" hidden="1">
              <a:extLst>
                <a:ext uri="{63B3BB69-23CF-44E3-9099-C40C66FF867C}">
                  <a14:compatExt spid="_x0000_s7237"/>
                </a:ext>
                <a:ext uri="{FF2B5EF4-FFF2-40B4-BE49-F238E27FC236}">
                  <a16:creationId xmlns:a16="http://schemas.microsoft.com/office/drawing/2014/main" id="{00000000-0008-0000-0200-00004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22</xdr:row>
          <xdr:rowOff>28575</xdr:rowOff>
        </xdr:from>
        <xdr:to>
          <xdr:col>9</xdr:col>
          <xdr:colOff>1085850</xdr:colOff>
          <xdr:row>23</xdr:row>
          <xdr:rowOff>9525</xdr:rowOff>
        </xdr:to>
        <xdr:sp macro="" textlink="">
          <xdr:nvSpPr>
            <xdr:cNvPr id="7238" name="Check Box 70" hidden="1">
              <a:extLst>
                <a:ext uri="{63B3BB69-23CF-44E3-9099-C40C66FF867C}">
                  <a14:compatExt spid="_x0000_s7238"/>
                </a:ext>
                <a:ext uri="{FF2B5EF4-FFF2-40B4-BE49-F238E27FC236}">
                  <a16:creationId xmlns:a16="http://schemas.microsoft.com/office/drawing/2014/main" id="{00000000-0008-0000-0200-00004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23</xdr:row>
          <xdr:rowOff>28575</xdr:rowOff>
        </xdr:from>
        <xdr:to>
          <xdr:col>9</xdr:col>
          <xdr:colOff>1085850</xdr:colOff>
          <xdr:row>24</xdr:row>
          <xdr:rowOff>9525</xdr:rowOff>
        </xdr:to>
        <xdr:sp macro="" textlink="">
          <xdr:nvSpPr>
            <xdr:cNvPr id="7239" name="Check Box 71" hidden="1">
              <a:extLst>
                <a:ext uri="{63B3BB69-23CF-44E3-9099-C40C66FF867C}">
                  <a14:compatExt spid="_x0000_s7239"/>
                </a:ext>
                <a:ext uri="{FF2B5EF4-FFF2-40B4-BE49-F238E27FC236}">
                  <a16:creationId xmlns:a16="http://schemas.microsoft.com/office/drawing/2014/main" id="{00000000-0008-0000-0200-00004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24</xdr:row>
          <xdr:rowOff>28575</xdr:rowOff>
        </xdr:from>
        <xdr:to>
          <xdr:col>9</xdr:col>
          <xdr:colOff>1085850</xdr:colOff>
          <xdr:row>25</xdr:row>
          <xdr:rowOff>9525</xdr:rowOff>
        </xdr:to>
        <xdr:sp macro="" textlink="">
          <xdr:nvSpPr>
            <xdr:cNvPr id="7240" name="Check Box 72" hidden="1">
              <a:extLst>
                <a:ext uri="{63B3BB69-23CF-44E3-9099-C40C66FF867C}">
                  <a14:compatExt spid="_x0000_s7240"/>
                </a:ext>
                <a:ext uri="{FF2B5EF4-FFF2-40B4-BE49-F238E27FC236}">
                  <a16:creationId xmlns:a16="http://schemas.microsoft.com/office/drawing/2014/main" id="{00000000-0008-0000-0200-00004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25</xdr:row>
          <xdr:rowOff>28575</xdr:rowOff>
        </xdr:from>
        <xdr:to>
          <xdr:col>9</xdr:col>
          <xdr:colOff>1085850</xdr:colOff>
          <xdr:row>26</xdr:row>
          <xdr:rowOff>9525</xdr:rowOff>
        </xdr:to>
        <xdr:sp macro="" textlink="">
          <xdr:nvSpPr>
            <xdr:cNvPr id="7241" name="Check Box 73" hidden="1">
              <a:extLst>
                <a:ext uri="{63B3BB69-23CF-44E3-9099-C40C66FF867C}">
                  <a14:compatExt spid="_x0000_s7241"/>
                </a:ext>
                <a:ext uri="{FF2B5EF4-FFF2-40B4-BE49-F238E27FC236}">
                  <a16:creationId xmlns:a16="http://schemas.microsoft.com/office/drawing/2014/main" id="{00000000-0008-0000-0200-00004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26</xdr:row>
          <xdr:rowOff>28575</xdr:rowOff>
        </xdr:from>
        <xdr:to>
          <xdr:col>9</xdr:col>
          <xdr:colOff>1085850</xdr:colOff>
          <xdr:row>27</xdr:row>
          <xdr:rowOff>9525</xdr:rowOff>
        </xdr:to>
        <xdr:sp macro="" textlink="">
          <xdr:nvSpPr>
            <xdr:cNvPr id="7242" name="Check Box 74" hidden="1">
              <a:extLst>
                <a:ext uri="{63B3BB69-23CF-44E3-9099-C40C66FF867C}">
                  <a14:compatExt spid="_x0000_s7242"/>
                </a:ext>
                <a:ext uri="{FF2B5EF4-FFF2-40B4-BE49-F238E27FC236}">
                  <a16:creationId xmlns:a16="http://schemas.microsoft.com/office/drawing/2014/main" id="{00000000-0008-0000-0200-00004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27</xdr:row>
          <xdr:rowOff>28575</xdr:rowOff>
        </xdr:from>
        <xdr:to>
          <xdr:col>9</xdr:col>
          <xdr:colOff>1085850</xdr:colOff>
          <xdr:row>28</xdr:row>
          <xdr:rowOff>9525</xdr:rowOff>
        </xdr:to>
        <xdr:sp macro="" textlink="">
          <xdr:nvSpPr>
            <xdr:cNvPr id="7243" name="Check Box 75" hidden="1">
              <a:extLst>
                <a:ext uri="{63B3BB69-23CF-44E3-9099-C40C66FF867C}">
                  <a14:compatExt spid="_x0000_s7243"/>
                </a:ext>
                <a:ext uri="{FF2B5EF4-FFF2-40B4-BE49-F238E27FC236}">
                  <a16:creationId xmlns:a16="http://schemas.microsoft.com/office/drawing/2014/main" id="{00000000-0008-0000-0200-00004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28</xdr:row>
          <xdr:rowOff>28575</xdr:rowOff>
        </xdr:from>
        <xdr:to>
          <xdr:col>9</xdr:col>
          <xdr:colOff>1085850</xdr:colOff>
          <xdr:row>29</xdr:row>
          <xdr:rowOff>9525</xdr:rowOff>
        </xdr:to>
        <xdr:sp macro="" textlink="">
          <xdr:nvSpPr>
            <xdr:cNvPr id="7244" name="Check Box 76" hidden="1">
              <a:extLst>
                <a:ext uri="{63B3BB69-23CF-44E3-9099-C40C66FF867C}">
                  <a14:compatExt spid="_x0000_s7244"/>
                </a:ext>
                <a:ext uri="{FF2B5EF4-FFF2-40B4-BE49-F238E27FC236}">
                  <a16:creationId xmlns:a16="http://schemas.microsoft.com/office/drawing/2014/main" id="{00000000-0008-0000-0200-00004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29</xdr:row>
          <xdr:rowOff>28575</xdr:rowOff>
        </xdr:from>
        <xdr:to>
          <xdr:col>9</xdr:col>
          <xdr:colOff>1085850</xdr:colOff>
          <xdr:row>30</xdr:row>
          <xdr:rowOff>9525</xdr:rowOff>
        </xdr:to>
        <xdr:sp macro="" textlink="">
          <xdr:nvSpPr>
            <xdr:cNvPr id="7245" name="Check Box 77" hidden="1">
              <a:extLst>
                <a:ext uri="{63B3BB69-23CF-44E3-9099-C40C66FF867C}">
                  <a14:compatExt spid="_x0000_s7245"/>
                </a:ext>
                <a:ext uri="{FF2B5EF4-FFF2-40B4-BE49-F238E27FC236}">
                  <a16:creationId xmlns:a16="http://schemas.microsoft.com/office/drawing/2014/main" id="{00000000-0008-0000-0200-00004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30</xdr:row>
          <xdr:rowOff>28575</xdr:rowOff>
        </xdr:from>
        <xdr:to>
          <xdr:col>9</xdr:col>
          <xdr:colOff>1085850</xdr:colOff>
          <xdr:row>31</xdr:row>
          <xdr:rowOff>0</xdr:rowOff>
        </xdr:to>
        <xdr:sp macro="" textlink="">
          <xdr:nvSpPr>
            <xdr:cNvPr id="7246" name="Check Box 78" hidden="1">
              <a:extLst>
                <a:ext uri="{63B3BB69-23CF-44E3-9099-C40C66FF867C}">
                  <a14:compatExt spid="_x0000_s7246"/>
                </a:ext>
                <a:ext uri="{FF2B5EF4-FFF2-40B4-BE49-F238E27FC236}">
                  <a16:creationId xmlns:a16="http://schemas.microsoft.com/office/drawing/2014/main" id="{00000000-0008-0000-0200-00004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38</xdr:row>
          <xdr:rowOff>0</xdr:rowOff>
        </xdr:from>
        <xdr:to>
          <xdr:col>2</xdr:col>
          <xdr:colOff>180975</xdr:colOff>
          <xdr:row>39</xdr:row>
          <xdr:rowOff>0</xdr:rowOff>
        </xdr:to>
        <xdr:sp macro="" textlink="">
          <xdr:nvSpPr>
            <xdr:cNvPr id="7253" name="Drop Down 85" hidden="1">
              <a:extLst>
                <a:ext uri="{63B3BB69-23CF-44E3-9099-C40C66FF867C}">
                  <a14:compatExt spid="_x0000_s7253"/>
                </a:ext>
                <a:ext uri="{FF2B5EF4-FFF2-40B4-BE49-F238E27FC236}">
                  <a16:creationId xmlns:a16="http://schemas.microsoft.com/office/drawing/2014/main" id="{00000000-0008-0000-0200-00005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39</xdr:row>
          <xdr:rowOff>0</xdr:rowOff>
        </xdr:from>
        <xdr:to>
          <xdr:col>2</xdr:col>
          <xdr:colOff>180975</xdr:colOff>
          <xdr:row>40</xdr:row>
          <xdr:rowOff>0</xdr:rowOff>
        </xdr:to>
        <xdr:sp macro="" textlink="">
          <xdr:nvSpPr>
            <xdr:cNvPr id="7254" name="Drop Down 86" hidden="1">
              <a:extLst>
                <a:ext uri="{63B3BB69-23CF-44E3-9099-C40C66FF867C}">
                  <a14:compatExt spid="_x0000_s7254"/>
                </a:ext>
                <a:ext uri="{FF2B5EF4-FFF2-40B4-BE49-F238E27FC236}">
                  <a16:creationId xmlns:a16="http://schemas.microsoft.com/office/drawing/2014/main" id="{00000000-0008-0000-0200-00005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40</xdr:row>
          <xdr:rowOff>0</xdr:rowOff>
        </xdr:from>
        <xdr:to>
          <xdr:col>2</xdr:col>
          <xdr:colOff>180975</xdr:colOff>
          <xdr:row>41</xdr:row>
          <xdr:rowOff>0</xdr:rowOff>
        </xdr:to>
        <xdr:sp macro="" textlink="">
          <xdr:nvSpPr>
            <xdr:cNvPr id="7255" name="Drop Down 87" hidden="1">
              <a:extLst>
                <a:ext uri="{63B3BB69-23CF-44E3-9099-C40C66FF867C}">
                  <a14:compatExt spid="_x0000_s7255"/>
                </a:ext>
                <a:ext uri="{FF2B5EF4-FFF2-40B4-BE49-F238E27FC236}">
                  <a16:creationId xmlns:a16="http://schemas.microsoft.com/office/drawing/2014/main" id="{00000000-0008-0000-0200-00005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41</xdr:row>
          <xdr:rowOff>0</xdr:rowOff>
        </xdr:from>
        <xdr:to>
          <xdr:col>2</xdr:col>
          <xdr:colOff>180975</xdr:colOff>
          <xdr:row>42</xdr:row>
          <xdr:rowOff>0</xdr:rowOff>
        </xdr:to>
        <xdr:sp macro="" textlink="">
          <xdr:nvSpPr>
            <xdr:cNvPr id="7256" name="Drop Down 88" hidden="1">
              <a:extLst>
                <a:ext uri="{63B3BB69-23CF-44E3-9099-C40C66FF867C}">
                  <a14:compatExt spid="_x0000_s7256"/>
                </a:ext>
                <a:ext uri="{FF2B5EF4-FFF2-40B4-BE49-F238E27FC236}">
                  <a16:creationId xmlns:a16="http://schemas.microsoft.com/office/drawing/2014/main" id="{00000000-0008-0000-0200-00005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42</xdr:row>
          <xdr:rowOff>0</xdr:rowOff>
        </xdr:from>
        <xdr:to>
          <xdr:col>2</xdr:col>
          <xdr:colOff>180975</xdr:colOff>
          <xdr:row>43</xdr:row>
          <xdr:rowOff>0</xdr:rowOff>
        </xdr:to>
        <xdr:sp macro="" textlink="">
          <xdr:nvSpPr>
            <xdr:cNvPr id="7257" name="Drop Down 89" hidden="1">
              <a:extLst>
                <a:ext uri="{63B3BB69-23CF-44E3-9099-C40C66FF867C}">
                  <a14:compatExt spid="_x0000_s7257"/>
                </a:ext>
                <a:ext uri="{FF2B5EF4-FFF2-40B4-BE49-F238E27FC236}">
                  <a16:creationId xmlns:a16="http://schemas.microsoft.com/office/drawing/2014/main" id="{00000000-0008-0000-0200-00005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43</xdr:row>
          <xdr:rowOff>0</xdr:rowOff>
        </xdr:from>
        <xdr:to>
          <xdr:col>2</xdr:col>
          <xdr:colOff>180975</xdr:colOff>
          <xdr:row>44</xdr:row>
          <xdr:rowOff>0</xdr:rowOff>
        </xdr:to>
        <xdr:sp macro="" textlink="">
          <xdr:nvSpPr>
            <xdr:cNvPr id="7258" name="Drop Down 90" hidden="1">
              <a:extLst>
                <a:ext uri="{63B3BB69-23CF-44E3-9099-C40C66FF867C}">
                  <a14:compatExt spid="_x0000_s7258"/>
                </a:ext>
                <a:ext uri="{FF2B5EF4-FFF2-40B4-BE49-F238E27FC236}">
                  <a16:creationId xmlns:a16="http://schemas.microsoft.com/office/drawing/2014/main" id="{00000000-0008-0000-0200-00005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44</xdr:row>
          <xdr:rowOff>28575</xdr:rowOff>
        </xdr:from>
        <xdr:to>
          <xdr:col>2</xdr:col>
          <xdr:colOff>190500</xdr:colOff>
          <xdr:row>45</xdr:row>
          <xdr:rowOff>19050</xdr:rowOff>
        </xdr:to>
        <xdr:sp macro="" textlink="">
          <xdr:nvSpPr>
            <xdr:cNvPr id="7259" name="Drop Down 91" hidden="1">
              <a:extLst>
                <a:ext uri="{63B3BB69-23CF-44E3-9099-C40C66FF867C}">
                  <a14:compatExt spid="_x0000_s7259"/>
                </a:ext>
                <a:ext uri="{FF2B5EF4-FFF2-40B4-BE49-F238E27FC236}">
                  <a16:creationId xmlns:a16="http://schemas.microsoft.com/office/drawing/2014/main" id="{00000000-0008-0000-0200-00005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45</xdr:row>
          <xdr:rowOff>9525</xdr:rowOff>
        </xdr:from>
        <xdr:to>
          <xdr:col>2</xdr:col>
          <xdr:colOff>190500</xdr:colOff>
          <xdr:row>46</xdr:row>
          <xdr:rowOff>0</xdr:rowOff>
        </xdr:to>
        <xdr:sp macro="" textlink="">
          <xdr:nvSpPr>
            <xdr:cNvPr id="7260" name="Drop Down 92" hidden="1">
              <a:extLst>
                <a:ext uri="{63B3BB69-23CF-44E3-9099-C40C66FF867C}">
                  <a14:compatExt spid="_x0000_s7260"/>
                </a:ext>
                <a:ext uri="{FF2B5EF4-FFF2-40B4-BE49-F238E27FC236}">
                  <a16:creationId xmlns:a16="http://schemas.microsoft.com/office/drawing/2014/main" id="{00000000-0008-0000-0200-00005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46</xdr:row>
          <xdr:rowOff>0</xdr:rowOff>
        </xdr:from>
        <xdr:to>
          <xdr:col>2</xdr:col>
          <xdr:colOff>190500</xdr:colOff>
          <xdr:row>47</xdr:row>
          <xdr:rowOff>0</xdr:rowOff>
        </xdr:to>
        <xdr:sp macro="" textlink="">
          <xdr:nvSpPr>
            <xdr:cNvPr id="7261" name="Drop Down 93" hidden="1">
              <a:extLst>
                <a:ext uri="{63B3BB69-23CF-44E3-9099-C40C66FF867C}">
                  <a14:compatExt spid="_x0000_s7261"/>
                </a:ext>
                <a:ext uri="{FF2B5EF4-FFF2-40B4-BE49-F238E27FC236}">
                  <a16:creationId xmlns:a16="http://schemas.microsoft.com/office/drawing/2014/main" id="{00000000-0008-0000-0200-00005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47</xdr:row>
          <xdr:rowOff>0</xdr:rowOff>
        </xdr:from>
        <xdr:to>
          <xdr:col>2</xdr:col>
          <xdr:colOff>190500</xdr:colOff>
          <xdr:row>48</xdr:row>
          <xdr:rowOff>0</xdr:rowOff>
        </xdr:to>
        <xdr:sp macro="" textlink="">
          <xdr:nvSpPr>
            <xdr:cNvPr id="7262" name="Drop Down 94" hidden="1">
              <a:extLst>
                <a:ext uri="{63B3BB69-23CF-44E3-9099-C40C66FF867C}">
                  <a14:compatExt spid="_x0000_s7262"/>
                </a:ext>
                <a:ext uri="{FF2B5EF4-FFF2-40B4-BE49-F238E27FC236}">
                  <a16:creationId xmlns:a16="http://schemas.microsoft.com/office/drawing/2014/main" id="{00000000-0008-0000-0200-00005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48</xdr:row>
          <xdr:rowOff>0</xdr:rowOff>
        </xdr:from>
        <xdr:to>
          <xdr:col>2</xdr:col>
          <xdr:colOff>190500</xdr:colOff>
          <xdr:row>49</xdr:row>
          <xdr:rowOff>0</xdr:rowOff>
        </xdr:to>
        <xdr:sp macro="" textlink="">
          <xdr:nvSpPr>
            <xdr:cNvPr id="7263" name="Drop Down 95" hidden="1">
              <a:extLst>
                <a:ext uri="{63B3BB69-23CF-44E3-9099-C40C66FF867C}">
                  <a14:compatExt spid="_x0000_s7263"/>
                </a:ext>
                <a:ext uri="{FF2B5EF4-FFF2-40B4-BE49-F238E27FC236}">
                  <a16:creationId xmlns:a16="http://schemas.microsoft.com/office/drawing/2014/main" id="{00000000-0008-0000-0200-00005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49</xdr:row>
          <xdr:rowOff>0</xdr:rowOff>
        </xdr:from>
        <xdr:to>
          <xdr:col>2</xdr:col>
          <xdr:colOff>190500</xdr:colOff>
          <xdr:row>50</xdr:row>
          <xdr:rowOff>0</xdr:rowOff>
        </xdr:to>
        <xdr:sp macro="" textlink="">
          <xdr:nvSpPr>
            <xdr:cNvPr id="7264" name="Drop Down 96" hidden="1">
              <a:extLst>
                <a:ext uri="{63B3BB69-23CF-44E3-9099-C40C66FF867C}">
                  <a14:compatExt spid="_x0000_s7264"/>
                </a:ext>
                <a:ext uri="{FF2B5EF4-FFF2-40B4-BE49-F238E27FC236}">
                  <a16:creationId xmlns:a16="http://schemas.microsoft.com/office/drawing/2014/main" id="{00000000-0008-0000-0200-00006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50</xdr:row>
          <xdr:rowOff>0</xdr:rowOff>
        </xdr:from>
        <xdr:to>
          <xdr:col>2</xdr:col>
          <xdr:colOff>190500</xdr:colOff>
          <xdr:row>51</xdr:row>
          <xdr:rowOff>0</xdr:rowOff>
        </xdr:to>
        <xdr:sp macro="" textlink="">
          <xdr:nvSpPr>
            <xdr:cNvPr id="7265" name="Drop Down 97" hidden="1">
              <a:extLst>
                <a:ext uri="{63B3BB69-23CF-44E3-9099-C40C66FF867C}">
                  <a14:compatExt spid="_x0000_s7265"/>
                </a:ext>
                <a:ext uri="{FF2B5EF4-FFF2-40B4-BE49-F238E27FC236}">
                  <a16:creationId xmlns:a16="http://schemas.microsoft.com/office/drawing/2014/main" id="{00000000-0008-0000-0200-00006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51</xdr:row>
          <xdr:rowOff>0</xdr:rowOff>
        </xdr:from>
        <xdr:to>
          <xdr:col>2</xdr:col>
          <xdr:colOff>180975</xdr:colOff>
          <xdr:row>52</xdr:row>
          <xdr:rowOff>0</xdr:rowOff>
        </xdr:to>
        <xdr:sp macro="" textlink="">
          <xdr:nvSpPr>
            <xdr:cNvPr id="7266" name="Drop Down 98" hidden="1">
              <a:extLst>
                <a:ext uri="{63B3BB69-23CF-44E3-9099-C40C66FF867C}">
                  <a14:compatExt spid="_x0000_s7266"/>
                </a:ext>
                <a:ext uri="{FF2B5EF4-FFF2-40B4-BE49-F238E27FC236}">
                  <a16:creationId xmlns:a16="http://schemas.microsoft.com/office/drawing/2014/main" id="{00000000-0008-0000-0200-00006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52</xdr:row>
          <xdr:rowOff>0</xdr:rowOff>
        </xdr:from>
        <xdr:to>
          <xdr:col>2</xdr:col>
          <xdr:colOff>180975</xdr:colOff>
          <xdr:row>53</xdr:row>
          <xdr:rowOff>0</xdr:rowOff>
        </xdr:to>
        <xdr:sp macro="" textlink="">
          <xdr:nvSpPr>
            <xdr:cNvPr id="7267" name="Drop Down 99" hidden="1">
              <a:extLst>
                <a:ext uri="{63B3BB69-23CF-44E3-9099-C40C66FF867C}">
                  <a14:compatExt spid="_x0000_s7267"/>
                </a:ext>
                <a:ext uri="{FF2B5EF4-FFF2-40B4-BE49-F238E27FC236}">
                  <a16:creationId xmlns:a16="http://schemas.microsoft.com/office/drawing/2014/main" id="{00000000-0008-0000-0200-00006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53</xdr:row>
          <xdr:rowOff>0</xdr:rowOff>
        </xdr:from>
        <xdr:to>
          <xdr:col>2</xdr:col>
          <xdr:colOff>180975</xdr:colOff>
          <xdr:row>54</xdr:row>
          <xdr:rowOff>0</xdr:rowOff>
        </xdr:to>
        <xdr:sp macro="" textlink="">
          <xdr:nvSpPr>
            <xdr:cNvPr id="7268" name="Drop Down 100" hidden="1">
              <a:extLst>
                <a:ext uri="{63B3BB69-23CF-44E3-9099-C40C66FF867C}">
                  <a14:compatExt spid="_x0000_s7268"/>
                </a:ext>
                <a:ext uri="{FF2B5EF4-FFF2-40B4-BE49-F238E27FC236}">
                  <a16:creationId xmlns:a16="http://schemas.microsoft.com/office/drawing/2014/main" id="{00000000-0008-0000-0200-00006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54</xdr:row>
          <xdr:rowOff>0</xdr:rowOff>
        </xdr:from>
        <xdr:to>
          <xdr:col>2</xdr:col>
          <xdr:colOff>180975</xdr:colOff>
          <xdr:row>55</xdr:row>
          <xdr:rowOff>0</xdr:rowOff>
        </xdr:to>
        <xdr:sp macro="" textlink="">
          <xdr:nvSpPr>
            <xdr:cNvPr id="7269" name="Drop Down 101" hidden="1">
              <a:extLst>
                <a:ext uri="{63B3BB69-23CF-44E3-9099-C40C66FF867C}">
                  <a14:compatExt spid="_x0000_s7269"/>
                </a:ext>
                <a:ext uri="{FF2B5EF4-FFF2-40B4-BE49-F238E27FC236}">
                  <a16:creationId xmlns:a16="http://schemas.microsoft.com/office/drawing/2014/main" id="{00000000-0008-0000-0200-00006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55</xdr:row>
          <xdr:rowOff>0</xdr:rowOff>
        </xdr:from>
        <xdr:to>
          <xdr:col>2</xdr:col>
          <xdr:colOff>180975</xdr:colOff>
          <xdr:row>56</xdr:row>
          <xdr:rowOff>0</xdr:rowOff>
        </xdr:to>
        <xdr:sp macro="" textlink="">
          <xdr:nvSpPr>
            <xdr:cNvPr id="7270" name="Drop Down 102" hidden="1">
              <a:extLst>
                <a:ext uri="{63B3BB69-23CF-44E3-9099-C40C66FF867C}">
                  <a14:compatExt spid="_x0000_s7270"/>
                </a:ext>
                <a:ext uri="{FF2B5EF4-FFF2-40B4-BE49-F238E27FC236}">
                  <a16:creationId xmlns:a16="http://schemas.microsoft.com/office/drawing/2014/main" id="{00000000-0008-0000-0200-00006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56</xdr:row>
          <xdr:rowOff>9525</xdr:rowOff>
        </xdr:from>
        <xdr:to>
          <xdr:col>2</xdr:col>
          <xdr:colOff>180975</xdr:colOff>
          <xdr:row>57</xdr:row>
          <xdr:rowOff>0</xdr:rowOff>
        </xdr:to>
        <xdr:sp macro="" textlink="">
          <xdr:nvSpPr>
            <xdr:cNvPr id="7271" name="Drop Down 103" hidden="1">
              <a:extLst>
                <a:ext uri="{63B3BB69-23CF-44E3-9099-C40C66FF867C}">
                  <a14:compatExt spid="_x0000_s7271"/>
                </a:ext>
                <a:ext uri="{FF2B5EF4-FFF2-40B4-BE49-F238E27FC236}">
                  <a16:creationId xmlns:a16="http://schemas.microsoft.com/office/drawing/2014/main" id="{00000000-0008-0000-0200-00006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57</xdr:row>
          <xdr:rowOff>9525</xdr:rowOff>
        </xdr:from>
        <xdr:to>
          <xdr:col>2</xdr:col>
          <xdr:colOff>180975</xdr:colOff>
          <xdr:row>57</xdr:row>
          <xdr:rowOff>200025</xdr:rowOff>
        </xdr:to>
        <xdr:sp macro="" textlink="">
          <xdr:nvSpPr>
            <xdr:cNvPr id="7272" name="Drop Down 104" hidden="1">
              <a:extLst>
                <a:ext uri="{63B3BB69-23CF-44E3-9099-C40C66FF867C}">
                  <a14:compatExt spid="_x0000_s7272"/>
                </a:ext>
                <a:ext uri="{FF2B5EF4-FFF2-40B4-BE49-F238E27FC236}">
                  <a16:creationId xmlns:a16="http://schemas.microsoft.com/office/drawing/2014/main" id="{00000000-0008-0000-0200-00006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38</xdr:row>
          <xdr:rowOff>28575</xdr:rowOff>
        </xdr:from>
        <xdr:to>
          <xdr:col>8</xdr:col>
          <xdr:colOff>1381125</xdr:colOff>
          <xdr:row>39</xdr:row>
          <xdr:rowOff>9525</xdr:rowOff>
        </xdr:to>
        <xdr:sp macro="" textlink="">
          <xdr:nvSpPr>
            <xdr:cNvPr id="7274" name="Check Box 106" hidden="1">
              <a:extLst>
                <a:ext uri="{63B3BB69-23CF-44E3-9099-C40C66FF867C}">
                  <a14:compatExt spid="_x0000_s7274"/>
                </a:ext>
                <a:ext uri="{FF2B5EF4-FFF2-40B4-BE49-F238E27FC236}">
                  <a16:creationId xmlns:a16="http://schemas.microsoft.com/office/drawing/2014/main" id="{00000000-0008-0000-0200-00006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37</xdr:row>
          <xdr:rowOff>28575</xdr:rowOff>
        </xdr:from>
        <xdr:to>
          <xdr:col>8</xdr:col>
          <xdr:colOff>1381125</xdr:colOff>
          <xdr:row>38</xdr:row>
          <xdr:rowOff>9525</xdr:rowOff>
        </xdr:to>
        <xdr:sp macro="" textlink="">
          <xdr:nvSpPr>
            <xdr:cNvPr id="7275" name="Check Box 107" hidden="1">
              <a:extLst>
                <a:ext uri="{63B3BB69-23CF-44E3-9099-C40C66FF867C}">
                  <a14:compatExt spid="_x0000_s7275"/>
                </a:ext>
                <a:ext uri="{FF2B5EF4-FFF2-40B4-BE49-F238E27FC236}">
                  <a16:creationId xmlns:a16="http://schemas.microsoft.com/office/drawing/2014/main" id="{00000000-0008-0000-0200-00006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40</xdr:row>
          <xdr:rowOff>28575</xdr:rowOff>
        </xdr:from>
        <xdr:to>
          <xdr:col>8</xdr:col>
          <xdr:colOff>1381125</xdr:colOff>
          <xdr:row>41</xdr:row>
          <xdr:rowOff>9525</xdr:rowOff>
        </xdr:to>
        <xdr:sp macro="" textlink="">
          <xdr:nvSpPr>
            <xdr:cNvPr id="7276" name="Check Box 108" hidden="1">
              <a:extLst>
                <a:ext uri="{63B3BB69-23CF-44E3-9099-C40C66FF867C}">
                  <a14:compatExt spid="_x0000_s7276"/>
                </a:ext>
                <a:ext uri="{FF2B5EF4-FFF2-40B4-BE49-F238E27FC236}">
                  <a16:creationId xmlns:a16="http://schemas.microsoft.com/office/drawing/2014/main" id="{00000000-0008-0000-0200-00006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39</xdr:row>
          <xdr:rowOff>28575</xdr:rowOff>
        </xdr:from>
        <xdr:to>
          <xdr:col>8</xdr:col>
          <xdr:colOff>1381125</xdr:colOff>
          <xdr:row>40</xdr:row>
          <xdr:rowOff>9525</xdr:rowOff>
        </xdr:to>
        <xdr:sp macro="" textlink="">
          <xdr:nvSpPr>
            <xdr:cNvPr id="7277" name="Check Box 109" hidden="1">
              <a:extLst>
                <a:ext uri="{63B3BB69-23CF-44E3-9099-C40C66FF867C}">
                  <a14:compatExt spid="_x0000_s7277"/>
                </a:ext>
                <a:ext uri="{FF2B5EF4-FFF2-40B4-BE49-F238E27FC236}">
                  <a16:creationId xmlns:a16="http://schemas.microsoft.com/office/drawing/2014/main" id="{00000000-0008-0000-0200-00006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40</xdr:row>
          <xdr:rowOff>28575</xdr:rowOff>
        </xdr:from>
        <xdr:to>
          <xdr:col>8</xdr:col>
          <xdr:colOff>1381125</xdr:colOff>
          <xdr:row>41</xdr:row>
          <xdr:rowOff>9525</xdr:rowOff>
        </xdr:to>
        <xdr:sp macro="" textlink="">
          <xdr:nvSpPr>
            <xdr:cNvPr id="7278" name="Check Box 110" hidden="1">
              <a:extLst>
                <a:ext uri="{63B3BB69-23CF-44E3-9099-C40C66FF867C}">
                  <a14:compatExt spid="_x0000_s7278"/>
                </a:ext>
                <a:ext uri="{FF2B5EF4-FFF2-40B4-BE49-F238E27FC236}">
                  <a16:creationId xmlns:a16="http://schemas.microsoft.com/office/drawing/2014/main" id="{00000000-0008-0000-0200-00006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39</xdr:row>
          <xdr:rowOff>28575</xdr:rowOff>
        </xdr:from>
        <xdr:to>
          <xdr:col>8</xdr:col>
          <xdr:colOff>1381125</xdr:colOff>
          <xdr:row>40</xdr:row>
          <xdr:rowOff>9525</xdr:rowOff>
        </xdr:to>
        <xdr:sp macro="" textlink="">
          <xdr:nvSpPr>
            <xdr:cNvPr id="7279" name="Check Box 111" hidden="1">
              <a:extLst>
                <a:ext uri="{63B3BB69-23CF-44E3-9099-C40C66FF867C}">
                  <a14:compatExt spid="_x0000_s7279"/>
                </a:ext>
                <a:ext uri="{FF2B5EF4-FFF2-40B4-BE49-F238E27FC236}">
                  <a16:creationId xmlns:a16="http://schemas.microsoft.com/office/drawing/2014/main" id="{00000000-0008-0000-0200-00006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41</xdr:row>
          <xdr:rowOff>28575</xdr:rowOff>
        </xdr:from>
        <xdr:to>
          <xdr:col>8</xdr:col>
          <xdr:colOff>1381125</xdr:colOff>
          <xdr:row>42</xdr:row>
          <xdr:rowOff>9525</xdr:rowOff>
        </xdr:to>
        <xdr:sp macro="" textlink="">
          <xdr:nvSpPr>
            <xdr:cNvPr id="7280" name="Check Box 112" hidden="1">
              <a:extLst>
                <a:ext uri="{63B3BB69-23CF-44E3-9099-C40C66FF867C}">
                  <a14:compatExt spid="_x0000_s7280"/>
                </a:ext>
                <a:ext uri="{FF2B5EF4-FFF2-40B4-BE49-F238E27FC236}">
                  <a16:creationId xmlns:a16="http://schemas.microsoft.com/office/drawing/2014/main" id="{00000000-0008-0000-0200-00007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41</xdr:row>
          <xdr:rowOff>28575</xdr:rowOff>
        </xdr:from>
        <xdr:to>
          <xdr:col>8</xdr:col>
          <xdr:colOff>1381125</xdr:colOff>
          <xdr:row>42</xdr:row>
          <xdr:rowOff>9525</xdr:rowOff>
        </xdr:to>
        <xdr:sp macro="" textlink="">
          <xdr:nvSpPr>
            <xdr:cNvPr id="7281" name="Check Box 113" hidden="1">
              <a:extLst>
                <a:ext uri="{63B3BB69-23CF-44E3-9099-C40C66FF867C}">
                  <a14:compatExt spid="_x0000_s7281"/>
                </a:ext>
                <a:ext uri="{FF2B5EF4-FFF2-40B4-BE49-F238E27FC236}">
                  <a16:creationId xmlns:a16="http://schemas.microsoft.com/office/drawing/2014/main" id="{00000000-0008-0000-0200-00007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42</xdr:row>
          <xdr:rowOff>28575</xdr:rowOff>
        </xdr:from>
        <xdr:to>
          <xdr:col>8</xdr:col>
          <xdr:colOff>1381125</xdr:colOff>
          <xdr:row>43</xdr:row>
          <xdr:rowOff>9525</xdr:rowOff>
        </xdr:to>
        <xdr:sp macro="" textlink="">
          <xdr:nvSpPr>
            <xdr:cNvPr id="7282" name="Check Box 114" hidden="1">
              <a:extLst>
                <a:ext uri="{63B3BB69-23CF-44E3-9099-C40C66FF867C}">
                  <a14:compatExt spid="_x0000_s7282"/>
                </a:ext>
                <a:ext uri="{FF2B5EF4-FFF2-40B4-BE49-F238E27FC236}">
                  <a16:creationId xmlns:a16="http://schemas.microsoft.com/office/drawing/2014/main" id="{00000000-0008-0000-0200-00007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41</xdr:row>
          <xdr:rowOff>28575</xdr:rowOff>
        </xdr:from>
        <xdr:to>
          <xdr:col>8</xdr:col>
          <xdr:colOff>1381125</xdr:colOff>
          <xdr:row>42</xdr:row>
          <xdr:rowOff>9525</xdr:rowOff>
        </xdr:to>
        <xdr:sp macro="" textlink="">
          <xdr:nvSpPr>
            <xdr:cNvPr id="7283" name="Check Box 115" hidden="1">
              <a:extLst>
                <a:ext uri="{63B3BB69-23CF-44E3-9099-C40C66FF867C}">
                  <a14:compatExt spid="_x0000_s7283"/>
                </a:ext>
                <a:ext uri="{FF2B5EF4-FFF2-40B4-BE49-F238E27FC236}">
                  <a16:creationId xmlns:a16="http://schemas.microsoft.com/office/drawing/2014/main" id="{00000000-0008-0000-0200-00007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42</xdr:row>
          <xdr:rowOff>28575</xdr:rowOff>
        </xdr:from>
        <xdr:to>
          <xdr:col>8</xdr:col>
          <xdr:colOff>1381125</xdr:colOff>
          <xdr:row>43</xdr:row>
          <xdr:rowOff>9525</xdr:rowOff>
        </xdr:to>
        <xdr:sp macro="" textlink="">
          <xdr:nvSpPr>
            <xdr:cNvPr id="7284" name="Check Box 116" hidden="1">
              <a:extLst>
                <a:ext uri="{63B3BB69-23CF-44E3-9099-C40C66FF867C}">
                  <a14:compatExt spid="_x0000_s7284"/>
                </a:ext>
                <a:ext uri="{FF2B5EF4-FFF2-40B4-BE49-F238E27FC236}">
                  <a16:creationId xmlns:a16="http://schemas.microsoft.com/office/drawing/2014/main" id="{00000000-0008-0000-0200-00007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41</xdr:row>
          <xdr:rowOff>28575</xdr:rowOff>
        </xdr:from>
        <xdr:to>
          <xdr:col>8</xdr:col>
          <xdr:colOff>1381125</xdr:colOff>
          <xdr:row>42</xdr:row>
          <xdr:rowOff>9525</xdr:rowOff>
        </xdr:to>
        <xdr:sp macro="" textlink="">
          <xdr:nvSpPr>
            <xdr:cNvPr id="7285" name="Check Box 117" hidden="1">
              <a:extLst>
                <a:ext uri="{63B3BB69-23CF-44E3-9099-C40C66FF867C}">
                  <a14:compatExt spid="_x0000_s7285"/>
                </a:ext>
                <a:ext uri="{FF2B5EF4-FFF2-40B4-BE49-F238E27FC236}">
                  <a16:creationId xmlns:a16="http://schemas.microsoft.com/office/drawing/2014/main" id="{00000000-0008-0000-0200-00007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42</xdr:row>
          <xdr:rowOff>28575</xdr:rowOff>
        </xdr:from>
        <xdr:to>
          <xdr:col>8</xdr:col>
          <xdr:colOff>1381125</xdr:colOff>
          <xdr:row>43</xdr:row>
          <xdr:rowOff>9525</xdr:rowOff>
        </xdr:to>
        <xdr:sp macro="" textlink="">
          <xdr:nvSpPr>
            <xdr:cNvPr id="7286" name="Check Box 118" hidden="1">
              <a:extLst>
                <a:ext uri="{63B3BB69-23CF-44E3-9099-C40C66FF867C}">
                  <a14:compatExt spid="_x0000_s7286"/>
                </a:ext>
                <a:ext uri="{FF2B5EF4-FFF2-40B4-BE49-F238E27FC236}">
                  <a16:creationId xmlns:a16="http://schemas.microsoft.com/office/drawing/2014/main" id="{00000000-0008-0000-0200-00007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42</xdr:row>
          <xdr:rowOff>28575</xdr:rowOff>
        </xdr:from>
        <xdr:to>
          <xdr:col>8</xdr:col>
          <xdr:colOff>1381125</xdr:colOff>
          <xdr:row>43</xdr:row>
          <xdr:rowOff>9525</xdr:rowOff>
        </xdr:to>
        <xdr:sp macro="" textlink="">
          <xdr:nvSpPr>
            <xdr:cNvPr id="7287" name="Check Box 119" hidden="1">
              <a:extLst>
                <a:ext uri="{63B3BB69-23CF-44E3-9099-C40C66FF867C}">
                  <a14:compatExt spid="_x0000_s7287"/>
                </a:ext>
                <a:ext uri="{FF2B5EF4-FFF2-40B4-BE49-F238E27FC236}">
                  <a16:creationId xmlns:a16="http://schemas.microsoft.com/office/drawing/2014/main" id="{00000000-0008-0000-0200-00007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43</xdr:row>
          <xdr:rowOff>28575</xdr:rowOff>
        </xdr:from>
        <xdr:to>
          <xdr:col>8</xdr:col>
          <xdr:colOff>1381125</xdr:colOff>
          <xdr:row>44</xdr:row>
          <xdr:rowOff>9525</xdr:rowOff>
        </xdr:to>
        <xdr:sp macro="" textlink="">
          <xdr:nvSpPr>
            <xdr:cNvPr id="7288" name="Check Box 120" hidden="1">
              <a:extLst>
                <a:ext uri="{63B3BB69-23CF-44E3-9099-C40C66FF867C}">
                  <a14:compatExt spid="_x0000_s7288"/>
                </a:ext>
                <a:ext uri="{FF2B5EF4-FFF2-40B4-BE49-F238E27FC236}">
                  <a16:creationId xmlns:a16="http://schemas.microsoft.com/office/drawing/2014/main" id="{00000000-0008-0000-0200-00007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43</xdr:row>
          <xdr:rowOff>28575</xdr:rowOff>
        </xdr:from>
        <xdr:to>
          <xdr:col>8</xdr:col>
          <xdr:colOff>1381125</xdr:colOff>
          <xdr:row>44</xdr:row>
          <xdr:rowOff>9525</xdr:rowOff>
        </xdr:to>
        <xdr:sp macro="" textlink="">
          <xdr:nvSpPr>
            <xdr:cNvPr id="7289" name="Check Box 121" hidden="1">
              <a:extLst>
                <a:ext uri="{63B3BB69-23CF-44E3-9099-C40C66FF867C}">
                  <a14:compatExt spid="_x0000_s7289"/>
                </a:ext>
                <a:ext uri="{FF2B5EF4-FFF2-40B4-BE49-F238E27FC236}">
                  <a16:creationId xmlns:a16="http://schemas.microsoft.com/office/drawing/2014/main" id="{00000000-0008-0000-0200-00007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44</xdr:row>
          <xdr:rowOff>28575</xdr:rowOff>
        </xdr:from>
        <xdr:to>
          <xdr:col>8</xdr:col>
          <xdr:colOff>1381125</xdr:colOff>
          <xdr:row>45</xdr:row>
          <xdr:rowOff>9525</xdr:rowOff>
        </xdr:to>
        <xdr:sp macro="" textlink="">
          <xdr:nvSpPr>
            <xdr:cNvPr id="7290" name="Check Box 122" hidden="1">
              <a:extLst>
                <a:ext uri="{63B3BB69-23CF-44E3-9099-C40C66FF867C}">
                  <a14:compatExt spid="_x0000_s7290"/>
                </a:ext>
                <a:ext uri="{FF2B5EF4-FFF2-40B4-BE49-F238E27FC236}">
                  <a16:creationId xmlns:a16="http://schemas.microsoft.com/office/drawing/2014/main" id="{00000000-0008-0000-0200-00007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43</xdr:row>
          <xdr:rowOff>28575</xdr:rowOff>
        </xdr:from>
        <xdr:to>
          <xdr:col>8</xdr:col>
          <xdr:colOff>1381125</xdr:colOff>
          <xdr:row>44</xdr:row>
          <xdr:rowOff>9525</xdr:rowOff>
        </xdr:to>
        <xdr:sp macro="" textlink="">
          <xdr:nvSpPr>
            <xdr:cNvPr id="7291" name="Check Box 123" hidden="1">
              <a:extLst>
                <a:ext uri="{63B3BB69-23CF-44E3-9099-C40C66FF867C}">
                  <a14:compatExt spid="_x0000_s7291"/>
                </a:ext>
                <a:ext uri="{FF2B5EF4-FFF2-40B4-BE49-F238E27FC236}">
                  <a16:creationId xmlns:a16="http://schemas.microsoft.com/office/drawing/2014/main" id="{00000000-0008-0000-0200-00007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44</xdr:row>
          <xdr:rowOff>28575</xdr:rowOff>
        </xdr:from>
        <xdr:to>
          <xdr:col>8</xdr:col>
          <xdr:colOff>1381125</xdr:colOff>
          <xdr:row>45</xdr:row>
          <xdr:rowOff>9525</xdr:rowOff>
        </xdr:to>
        <xdr:sp macro="" textlink="">
          <xdr:nvSpPr>
            <xdr:cNvPr id="7292" name="Check Box 124" hidden="1">
              <a:extLst>
                <a:ext uri="{63B3BB69-23CF-44E3-9099-C40C66FF867C}">
                  <a14:compatExt spid="_x0000_s7292"/>
                </a:ext>
                <a:ext uri="{FF2B5EF4-FFF2-40B4-BE49-F238E27FC236}">
                  <a16:creationId xmlns:a16="http://schemas.microsoft.com/office/drawing/2014/main" id="{00000000-0008-0000-0200-00007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43</xdr:row>
          <xdr:rowOff>28575</xdr:rowOff>
        </xdr:from>
        <xdr:to>
          <xdr:col>8</xdr:col>
          <xdr:colOff>1381125</xdr:colOff>
          <xdr:row>44</xdr:row>
          <xdr:rowOff>9525</xdr:rowOff>
        </xdr:to>
        <xdr:sp macro="" textlink="">
          <xdr:nvSpPr>
            <xdr:cNvPr id="7293" name="Check Box 125" hidden="1">
              <a:extLst>
                <a:ext uri="{63B3BB69-23CF-44E3-9099-C40C66FF867C}">
                  <a14:compatExt spid="_x0000_s7293"/>
                </a:ext>
                <a:ext uri="{FF2B5EF4-FFF2-40B4-BE49-F238E27FC236}">
                  <a16:creationId xmlns:a16="http://schemas.microsoft.com/office/drawing/2014/main" id="{00000000-0008-0000-0200-00007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45</xdr:row>
          <xdr:rowOff>28575</xdr:rowOff>
        </xdr:from>
        <xdr:to>
          <xdr:col>8</xdr:col>
          <xdr:colOff>1381125</xdr:colOff>
          <xdr:row>46</xdr:row>
          <xdr:rowOff>9525</xdr:rowOff>
        </xdr:to>
        <xdr:sp macro="" textlink="">
          <xdr:nvSpPr>
            <xdr:cNvPr id="7294" name="Check Box 126" hidden="1">
              <a:extLst>
                <a:ext uri="{63B3BB69-23CF-44E3-9099-C40C66FF867C}">
                  <a14:compatExt spid="_x0000_s7294"/>
                </a:ext>
                <a:ext uri="{FF2B5EF4-FFF2-40B4-BE49-F238E27FC236}">
                  <a16:creationId xmlns:a16="http://schemas.microsoft.com/office/drawing/2014/main" id="{00000000-0008-0000-0200-00007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45</xdr:row>
          <xdr:rowOff>28575</xdr:rowOff>
        </xdr:from>
        <xdr:to>
          <xdr:col>8</xdr:col>
          <xdr:colOff>1381125</xdr:colOff>
          <xdr:row>46</xdr:row>
          <xdr:rowOff>9525</xdr:rowOff>
        </xdr:to>
        <xdr:sp macro="" textlink="">
          <xdr:nvSpPr>
            <xdr:cNvPr id="7295" name="Check Box 127" hidden="1">
              <a:extLst>
                <a:ext uri="{63B3BB69-23CF-44E3-9099-C40C66FF867C}">
                  <a14:compatExt spid="_x0000_s7295"/>
                </a:ext>
                <a:ext uri="{FF2B5EF4-FFF2-40B4-BE49-F238E27FC236}">
                  <a16:creationId xmlns:a16="http://schemas.microsoft.com/office/drawing/2014/main" id="{00000000-0008-0000-0200-00007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46</xdr:row>
          <xdr:rowOff>28575</xdr:rowOff>
        </xdr:from>
        <xdr:to>
          <xdr:col>8</xdr:col>
          <xdr:colOff>1381125</xdr:colOff>
          <xdr:row>47</xdr:row>
          <xdr:rowOff>9525</xdr:rowOff>
        </xdr:to>
        <xdr:sp macro="" textlink="">
          <xdr:nvSpPr>
            <xdr:cNvPr id="7296" name="Check Box 128" hidden="1">
              <a:extLst>
                <a:ext uri="{63B3BB69-23CF-44E3-9099-C40C66FF867C}">
                  <a14:compatExt spid="_x0000_s7296"/>
                </a:ext>
                <a:ext uri="{FF2B5EF4-FFF2-40B4-BE49-F238E27FC236}">
                  <a16:creationId xmlns:a16="http://schemas.microsoft.com/office/drawing/2014/main" id="{00000000-0008-0000-0200-00008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45</xdr:row>
          <xdr:rowOff>28575</xdr:rowOff>
        </xdr:from>
        <xdr:to>
          <xdr:col>8</xdr:col>
          <xdr:colOff>1381125</xdr:colOff>
          <xdr:row>46</xdr:row>
          <xdr:rowOff>9525</xdr:rowOff>
        </xdr:to>
        <xdr:sp macro="" textlink="">
          <xdr:nvSpPr>
            <xdr:cNvPr id="7297" name="Check Box 129" hidden="1">
              <a:extLst>
                <a:ext uri="{63B3BB69-23CF-44E3-9099-C40C66FF867C}">
                  <a14:compatExt spid="_x0000_s7297"/>
                </a:ext>
                <a:ext uri="{FF2B5EF4-FFF2-40B4-BE49-F238E27FC236}">
                  <a16:creationId xmlns:a16="http://schemas.microsoft.com/office/drawing/2014/main" id="{00000000-0008-0000-0200-00008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46</xdr:row>
          <xdr:rowOff>28575</xdr:rowOff>
        </xdr:from>
        <xdr:to>
          <xdr:col>8</xdr:col>
          <xdr:colOff>1381125</xdr:colOff>
          <xdr:row>47</xdr:row>
          <xdr:rowOff>9525</xdr:rowOff>
        </xdr:to>
        <xdr:sp macro="" textlink="">
          <xdr:nvSpPr>
            <xdr:cNvPr id="7298" name="Check Box 130" hidden="1">
              <a:extLst>
                <a:ext uri="{63B3BB69-23CF-44E3-9099-C40C66FF867C}">
                  <a14:compatExt spid="_x0000_s7298"/>
                </a:ext>
                <a:ext uri="{FF2B5EF4-FFF2-40B4-BE49-F238E27FC236}">
                  <a16:creationId xmlns:a16="http://schemas.microsoft.com/office/drawing/2014/main" id="{00000000-0008-0000-0200-00008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45</xdr:row>
          <xdr:rowOff>28575</xdr:rowOff>
        </xdr:from>
        <xdr:to>
          <xdr:col>8</xdr:col>
          <xdr:colOff>1381125</xdr:colOff>
          <xdr:row>46</xdr:row>
          <xdr:rowOff>9525</xdr:rowOff>
        </xdr:to>
        <xdr:sp macro="" textlink="">
          <xdr:nvSpPr>
            <xdr:cNvPr id="7299" name="Check Box 131" hidden="1">
              <a:extLst>
                <a:ext uri="{63B3BB69-23CF-44E3-9099-C40C66FF867C}">
                  <a14:compatExt spid="_x0000_s7299"/>
                </a:ext>
                <a:ext uri="{FF2B5EF4-FFF2-40B4-BE49-F238E27FC236}">
                  <a16:creationId xmlns:a16="http://schemas.microsoft.com/office/drawing/2014/main" id="{00000000-0008-0000-0200-00008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46</xdr:row>
          <xdr:rowOff>28575</xdr:rowOff>
        </xdr:from>
        <xdr:to>
          <xdr:col>8</xdr:col>
          <xdr:colOff>1381125</xdr:colOff>
          <xdr:row>47</xdr:row>
          <xdr:rowOff>9525</xdr:rowOff>
        </xdr:to>
        <xdr:sp macro="" textlink="">
          <xdr:nvSpPr>
            <xdr:cNvPr id="7300" name="Check Box 132" hidden="1">
              <a:extLst>
                <a:ext uri="{63B3BB69-23CF-44E3-9099-C40C66FF867C}">
                  <a14:compatExt spid="_x0000_s7300"/>
                </a:ext>
                <a:ext uri="{FF2B5EF4-FFF2-40B4-BE49-F238E27FC236}">
                  <a16:creationId xmlns:a16="http://schemas.microsoft.com/office/drawing/2014/main" id="{00000000-0008-0000-0200-00008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46</xdr:row>
          <xdr:rowOff>28575</xdr:rowOff>
        </xdr:from>
        <xdr:to>
          <xdr:col>8</xdr:col>
          <xdr:colOff>1381125</xdr:colOff>
          <xdr:row>47</xdr:row>
          <xdr:rowOff>9525</xdr:rowOff>
        </xdr:to>
        <xdr:sp macro="" textlink="">
          <xdr:nvSpPr>
            <xdr:cNvPr id="7301" name="Check Box 133" hidden="1">
              <a:extLst>
                <a:ext uri="{63B3BB69-23CF-44E3-9099-C40C66FF867C}">
                  <a14:compatExt spid="_x0000_s7301"/>
                </a:ext>
                <a:ext uri="{FF2B5EF4-FFF2-40B4-BE49-F238E27FC236}">
                  <a16:creationId xmlns:a16="http://schemas.microsoft.com/office/drawing/2014/main" id="{00000000-0008-0000-0200-00008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47</xdr:row>
          <xdr:rowOff>28575</xdr:rowOff>
        </xdr:from>
        <xdr:to>
          <xdr:col>8</xdr:col>
          <xdr:colOff>1381125</xdr:colOff>
          <xdr:row>48</xdr:row>
          <xdr:rowOff>9525</xdr:rowOff>
        </xdr:to>
        <xdr:sp macro="" textlink="">
          <xdr:nvSpPr>
            <xdr:cNvPr id="7302" name="Check Box 134" hidden="1">
              <a:extLst>
                <a:ext uri="{63B3BB69-23CF-44E3-9099-C40C66FF867C}">
                  <a14:compatExt spid="_x0000_s7302"/>
                </a:ext>
                <a:ext uri="{FF2B5EF4-FFF2-40B4-BE49-F238E27FC236}">
                  <a16:creationId xmlns:a16="http://schemas.microsoft.com/office/drawing/2014/main" id="{00000000-0008-0000-0200-00008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47</xdr:row>
          <xdr:rowOff>28575</xdr:rowOff>
        </xdr:from>
        <xdr:to>
          <xdr:col>8</xdr:col>
          <xdr:colOff>1381125</xdr:colOff>
          <xdr:row>48</xdr:row>
          <xdr:rowOff>9525</xdr:rowOff>
        </xdr:to>
        <xdr:sp macro="" textlink="">
          <xdr:nvSpPr>
            <xdr:cNvPr id="7303" name="Check Box 135" hidden="1">
              <a:extLst>
                <a:ext uri="{63B3BB69-23CF-44E3-9099-C40C66FF867C}">
                  <a14:compatExt spid="_x0000_s7303"/>
                </a:ext>
                <a:ext uri="{FF2B5EF4-FFF2-40B4-BE49-F238E27FC236}">
                  <a16:creationId xmlns:a16="http://schemas.microsoft.com/office/drawing/2014/main" id="{00000000-0008-0000-0200-00008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48</xdr:row>
          <xdr:rowOff>28575</xdr:rowOff>
        </xdr:from>
        <xdr:to>
          <xdr:col>8</xdr:col>
          <xdr:colOff>1381125</xdr:colOff>
          <xdr:row>49</xdr:row>
          <xdr:rowOff>9525</xdr:rowOff>
        </xdr:to>
        <xdr:sp macro="" textlink="">
          <xdr:nvSpPr>
            <xdr:cNvPr id="7304" name="Check Box 136" hidden="1">
              <a:extLst>
                <a:ext uri="{63B3BB69-23CF-44E3-9099-C40C66FF867C}">
                  <a14:compatExt spid="_x0000_s7304"/>
                </a:ext>
                <a:ext uri="{FF2B5EF4-FFF2-40B4-BE49-F238E27FC236}">
                  <a16:creationId xmlns:a16="http://schemas.microsoft.com/office/drawing/2014/main" id="{00000000-0008-0000-0200-00008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47</xdr:row>
          <xdr:rowOff>28575</xdr:rowOff>
        </xdr:from>
        <xdr:to>
          <xdr:col>8</xdr:col>
          <xdr:colOff>1381125</xdr:colOff>
          <xdr:row>48</xdr:row>
          <xdr:rowOff>9525</xdr:rowOff>
        </xdr:to>
        <xdr:sp macro="" textlink="">
          <xdr:nvSpPr>
            <xdr:cNvPr id="7305" name="Check Box 137" hidden="1">
              <a:extLst>
                <a:ext uri="{63B3BB69-23CF-44E3-9099-C40C66FF867C}">
                  <a14:compatExt spid="_x0000_s7305"/>
                </a:ext>
                <a:ext uri="{FF2B5EF4-FFF2-40B4-BE49-F238E27FC236}">
                  <a16:creationId xmlns:a16="http://schemas.microsoft.com/office/drawing/2014/main" id="{00000000-0008-0000-0200-00008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48</xdr:row>
          <xdr:rowOff>28575</xdr:rowOff>
        </xdr:from>
        <xdr:to>
          <xdr:col>8</xdr:col>
          <xdr:colOff>1381125</xdr:colOff>
          <xdr:row>49</xdr:row>
          <xdr:rowOff>9525</xdr:rowOff>
        </xdr:to>
        <xdr:sp macro="" textlink="">
          <xdr:nvSpPr>
            <xdr:cNvPr id="7306" name="Check Box 138" hidden="1">
              <a:extLst>
                <a:ext uri="{63B3BB69-23CF-44E3-9099-C40C66FF867C}">
                  <a14:compatExt spid="_x0000_s7306"/>
                </a:ext>
                <a:ext uri="{FF2B5EF4-FFF2-40B4-BE49-F238E27FC236}">
                  <a16:creationId xmlns:a16="http://schemas.microsoft.com/office/drawing/2014/main" id="{00000000-0008-0000-0200-00008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47</xdr:row>
          <xdr:rowOff>28575</xdr:rowOff>
        </xdr:from>
        <xdr:to>
          <xdr:col>8</xdr:col>
          <xdr:colOff>1381125</xdr:colOff>
          <xdr:row>48</xdr:row>
          <xdr:rowOff>9525</xdr:rowOff>
        </xdr:to>
        <xdr:sp macro="" textlink="">
          <xdr:nvSpPr>
            <xdr:cNvPr id="7307" name="Check Box 139" hidden="1">
              <a:extLst>
                <a:ext uri="{63B3BB69-23CF-44E3-9099-C40C66FF867C}">
                  <a14:compatExt spid="_x0000_s7307"/>
                </a:ext>
                <a:ext uri="{FF2B5EF4-FFF2-40B4-BE49-F238E27FC236}">
                  <a16:creationId xmlns:a16="http://schemas.microsoft.com/office/drawing/2014/main" id="{00000000-0008-0000-0200-00008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49</xdr:row>
          <xdr:rowOff>28575</xdr:rowOff>
        </xdr:from>
        <xdr:to>
          <xdr:col>8</xdr:col>
          <xdr:colOff>1381125</xdr:colOff>
          <xdr:row>50</xdr:row>
          <xdr:rowOff>9525</xdr:rowOff>
        </xdr:to>
        <xdr:sp macro="" textlink="">
          <xdr:nvSpPr>
            <xdr:cNvPr id="7308" name="Check Box 140" hidden="1">
              <a:extLst>
                <a:ext uri="{63B3BB69-23CF-44E3-9099-C40C66FF867C}">
                  <a14:compatExt spid="_x0000_s7308"/>
                </a:ext>
                <a:ext uri="{FF2B5EF4-FFF2-40B4-BE49-F238E27FC236}">
                  <a16:creationId xmlns:a16="http://schemas.microsoft.com/office/drawing/2014/main" id="{00000000-0008-0000-0200-00008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49</xdr:row>
          <xdr:rowOff>28575</xdr:rowOff>
        </xdr:from>
        <xdr:to>
          <xdr:col>8</xdr:col>
          <xdr:colOff>1381125</xdr:colOff>
          <xdr:row>50</xdr:row>
          <xdr:rowOff>9525</xdr:rowOff>
        </xdr:to>
        <xdr:sp macro="" textlink="">
          <xdr:nvSpPr>
            <xdr:cNvPr id="7309" name="Check Box 141" hidden="1">
              <a:extLst>
                <a:ext uri="{63B3BB69-23CF-44E3-9099-C40C66FF867C}">
                  <a14:compatExt spid="_x0000_s7309"/>
                </a:ext>
                <a:ext uri="{FF2B5EF4-FFF2-40B4-BE49-F238E27FC236}">
                  <a16:creationId xmlns:a16="http://schemas.microsoft.com/office/drawing/2014/main" id="{00000000-0008-0000-0200-00008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50</xdr:row>
          <xdr:rowOff>28575</xdr:rowOff>
        </xdr:from>
        <xdr:to>
          <xdr:col>8</xdr:col>
          <xdr:colOff>1381125</xdr:colOff>
          <xdr:row>51</xdr:row>
          <xdr:rowOff>9525</xdr:rowOff>
        </xdr:to>
        <xdr:sp macro="" textlink="">
          <xdr:nvSpPr>
            <xdr:cNvPr id="7310" name="Check Box 142" hidden="1">
              <a:extLst>
                <a:ext uri="{63B3BB69-23CF-44E3-9099-C40C66FF867C}">
                  <a14:compatExt spid="_x0000_s7310"/>
                </a:ext>
                <a:ext uri="{FF2B5EF4-FFF2-40B4-BE49-F238E27FC236}">
                  <a16:creationId xmlns:a16="http://schemas.microsoft.com/office/drawing/2014/main" id="{00000000-0008-0000-0200-00008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49</xdr:row>
          <xdr:rowOff>28575</xdr:rowOff>
        </xdr:from>
        <xdr:to>
          <xdr:col>8</xdr:col>
          <xdr:colOff>1381125</xdr:colOff>
          <xdr:row>50</xdr:row>
          <xdr:rowOff>9525</xdr:rowOff>
        </xdr:to>
        <xdr:sp macro="" textlink="">
          <xdr:nvSpPr>
            <xdr:cNvPr id="7311" name="Check Box 143" hidden="1">
              <a:extLst>
                <a:ext uri="{63B3BB69-23CF-44E3-9099-C40C66FF867C}">
                  <a14:compatExt spid="_x0000_s7311"/>
                </a:ext>
                <a:ext uri="{FF2B5EF4-FFF2-40B4-BE49-F238E27FC236}">
                  <a16:creationId xmlns:a16="http://schemas.microsoft.com/office/drawing/2014/main" id="{00000000-0008-0000-0200-00008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50</xdr:row>
          <xdr:rowOff>28575</xdr:rowOff>
        </xdr:from>
        <xdr:to>
          <xdr:col>8</xdr:col>
          <xdr:colOff>1381125</xdr:colOff>
          <xdr:row>51</xdr:row>
          <xdr:rowOff>9525</xdr:rowOff>
        </xdr:to>
        <xdr:sp macro="" textlink="">
          <xdr:nvSpPr>
            <xdr:cNvPr id="7312" name="Check Box 144" hidden="1">
              <a:extLst>
                <a:ext uri="{63B3BB69-23CF-44E3-9099-C40C66FF867C}">
                  <a14:compatExt spid="_x0000_s7312"/>
                </a:ext>
                <a:ext uri="{FF2B5EF4-FFF2-40B4-BE49-F238E27FC236}">
                  <a16:creationId xmlns:a16="http://schemas.microsoft.com/office/drawing/2014/main" id="{00000000-0008-0000-0200-00009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49</xdr:row>
          <xdr:rowOff>28575</xdr:rowOff>
        </xdr:from>
        <xdr:to>
          <xdr:col>8</xdr:col>
          <xdr:colOff>1381125</xdr:colOff>
          <xdr:row>50</xdr:row>
          <xdr:rowOff>9525</xdr:rowOff>
        </xdr:to>
        <xdr:sp macro="" textlink="">
          <xdr:nvSpPr>
            <xdr:cNvPr id="7313" name="Check Box 145" hidden="1">
              <a:extLst>
                <a:ext uri="{63B3BB69-23CF-44E3-9099-C40C66FF867C}">
                  <a14:compatExt spid="_x0000_s7313"/>
                </a:ext>
                <a:ext uri="{FF2B5EF4-FFF2-40B4-BE49-F238E27FC236}">
                  <a16:creationId xmlns:a16="http://schemas.microsoft.com/office/drawing/2014/main" id="{00000000-0008-0000-0200-00009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50</xdr:row>
          <xdr:rowOff>28575</xdr:rowOff>
        </xdr:from>
        <xdr:to>
          <xdr:col>8</xdr:col>
          <xdr:colOff>1381125</xdr:colOff>
          <xdr:row>51</xdr:row>
          <xdr:rowOff>9525</xdr:rowOff>
        </xdr:to>
        <xdr:sp macro="" textlink="">
          <xdr:nvSpPr>
            <xdr:cNvPr id="7314" name="Check Box 146" hidden="1">
              <a:extLst>
                <a:ext uri="{63B3BB69-23CF-44E3-9099-C40C66FF867C}">
                  <a14:compatExt spid="_x0000_s7314"/>
                </a:ext>
                <a:ext uri="{FF2B5EF4-FFF2-40B4-BE49-F238E27FC236}">
                  <a16:creationId xmlns:a16="http://schemas.microsoft.com/office/drawing/2014/main" id="{00000000-0008-0000-0200-00009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50</xdr:row>
          <xdr:rowOff>28575</xdr:rowOff>
        </xdr:from>
        <xdr:to>
          <xdr:col>8</xdr:col>
          <xdr:colOff>1381125</xdr:colOff>
          <xdr:row>51</xdr:row>
          <xdr:rowOff>9525</xdr:rowOff>
        </xdr:to>
        <xdr:sp macro="" textlink="">
          <xdr:nvSpPr>
            <xdr:cNvPr id="7315" name="Check Box 147" hidden="1">
              <a:extLst>
                <a:ext uri="{63B3BB69-23CF-44E3-9099-C40C66FF867C}">
                  <a14:compatExt spid="_x0000_s7315"/>
                </a:ext>
                <a:ext uri="{FF2B5EF4-FFF2-40B4-BE49-F238E27FC236}">
                  <a16:creationId xmlns:a16="http://schemas.microsoft.com/office/drawing/2014/main" id="{00000000-0008-0000-0200-00009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51</xdr:row>
          <xdr:rowOff>28575</xdr:rowOff>
        </xdr:from>
        <xdr:to>
          <xdr:col>8</xdr:col>
          <xdr:colOff>1381125</xdr:colOff>
          <xdr:row>52</xdr:row>
          <xdr:rowOff>9525</xdr:rowOff>
        </xdr:to>
        <xdr:sp macro="" textlink="">
          <xdr:nvSpPr>
            <xdr:cNvPr id="7316" name="Check Box 148" hidden="1">
              <a:extLst>
                <a:ext uri="{63B3BB69-23CF-44E3-9099-C40C66FF867C}">
                  <a14:compatExt spid="_x0000_s7316"/>
                </a:ext>
                <a:ext uri="{FF2B5EF4-FFF2-40B4-BE49-F238E27FC236}">
                  <a16:creationId xmlns:a16="http://schemas.microsoft.com/office/drawing/2014/main" id="{00000000-0008-0000-0200-00009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51</xdr:row>
          <xdr:rowOff>28575</xdr:rowOff>
        </xdr:from>
        <xdr:to>
          <xdr:col>8</xdr:col>
          <xdr:colOff>1381125</xdr:colOff>
          <xdr:row>52</xdr:row>
          <xdr:rowOff>9525</xdr:rowOff>
        </xdr:to>
        <xdr:sp macro="" textlink="">
          <xdr:nvSpPr>
            <xdr:cNvPr id="7317" name="Check Box 149" hidden="1">
              <a:extLst>
                <a:ext uri="{63B3BB69-23CF-44E3-9099-C40C66FF867C}">
                  <a14:compatExt spid="_x0000_s7317"/>
                </a:ext>
                <a:ext uri="{FF2B5EF4-FFF2-40B4-BE49-F238E27FC236}">
                  <a16:creationId xmlns:a16="http://schemas.microsoft.com/office/drawing/2014/main" id="{00000000-0008-0000-0200-00009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52</xdr:row>
          <xdr:rowOff>28575</xdr:rowOff>
        </xdr:from>
        <xdr:to>
          <xdr:col>8</xdr:col>
          <xdr:colOff>1381125</xdr:colOff>
          <xdr:row>53</xdr:row>
          <xdr:rowOff>9525</xdr:rowOff>
        </xdr:to>
        <xdr:sp macro="" textlink="">
          <xdr:nvSpPr>
            <xdr:cNvPr id="7318" name="Check Box 150" hidden="1">
              <a:extLst>
                <a:ext uri="{63B3BB69-23CF-44E3-9099-C40C66FF867C}">
                  <a14:compatExt spid="_x0000_s7318"/>
                </a:ext>
                <a:ext uri="{FF2B5EF4-FFF2-40B4-BE49-F238E27FC236}">
                  <a16:creationId xmlns:a16="http://schemas.microsoft.com/office/drawing/2014/main" id="{00000000-0008-0000-0200-00009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51</xdr:row>
          <xdr:rowOff>28575</xdr:rowOff>
        </xdr:from>
        <xdr:to>
          <xdr:col>8</xdr:col>
          <xdr:colOff>1381125</xdr:colOff>
          <xdr:row>52</xdr:row>
          <xdr:rowOff>9525</xdr:rowOff>
        </xdr:to>
        <xdr:sp macro="" textlink="">
          <xdr:nvSpPr>
            <xdr:cNvPr id="7319" name="Check Box 151" hidden="1">
              <a:extLst>
                <a:ext uri="{63B3BB69-23CF-44E3-9099-C40C66FF867C}">
                  <a14:compatExt spid="_x0000_s7319"/>
                </a:ext>
                <a:ext uri="{FF2B5EF4-FFF2-40B4-BE49-F238E27FC236}">
                  <a16:creationId xmlns:a16="http://schemas.microsoft.com/office/drawing/2014/main" id="{00000000-0008-0000-0200-00009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52</xdr:row>
          <xdr:rowOff>28575</xdr:rowOff>
        </xdr:from>
        <xdr:to>
          <xdr:col>8</xdr:col>
          <xdr:colOff>1381125</xdr:colOff>
          <xdr:row>53</xdr:row>
          <xdr:rowOff>9525</xdr:rowOff>
        </xdr:to>
        <xdr:sp macro="" textlink="">
          <xdr:nvSpPr>
            <xdr:cNvPr id="7320" name="Check Box 152" hidden="1">
              <a:extLst>
                <a:ext uri="{63B3BB69-23CF-44E3-9099-C40C66FF867C}">
                  <a14:compatExt spid="_x0000_s7320"/>
                </a:ext>
                <a:ext uri="{FF2B5EF4-FFF2-40B4-BE49-F238E27FC236}">
                  <a16:creationId xmlns:a16="http://schemas.microsoft.com/office/drawing/2014/main" id="{00000000-0008-0000-0200-00009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51</xdr:row>
          <xdr:rowOff>28575</xdr:rowOff>
        </xdr:from>
        <xdr:to>
          <xdr:col>8</xdr:col>
          <xdr:colOff>1381125</xdr:colOff>
          <xdr:row>52</xdr:row>
          <xdr:rowOff>9525</xdr:rowOff>
        </xdr:to>
        <xdr:sp macro="" textlink="">
          <xdr:nvSpPr>
            <xdr:cNvPr id="7321" name="Check Box 153" hidden="1">
              <a:extLst>
                <a:ext uri="{63B3BB69-23CF-44E3-9099-C40C66FF867C}">
                  <a14:compatExt spid="_x0000_s7321"/>
                </a:ext>
                <a:ext uri="{FF2B5EF4-FFF2-40B4-BE49-F238E27FC236}">
                  <a16:creationId xmlns:a16="http://schemas.microsoft.com/office/drawing/2014/main" id="{00000000-0008-0000-0200-00009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53</xdr:row>
          <xdr:rowOff>28575</xdr:rowOff>
        </xdr:from>
        <xdr:to>
          <xdr:col>8</xdr:col>
          <xdr:colOff>1381125</xdr:colOff>
          <xdr:row>54</xdr:row>
          <xdr:rowOff>9525</xdr:rowOff>
        </xdr:to>
        <xdr:sp macro="" textlink="">
          <xdr:nvSpPr>
            <xdr:cNvPr id="7322" name="Check Box 154" hidden="1">
              <a:extLst>
                <a:ext uri="{63B3BB69-23CF-44E3-9099-C40C66FF867C}">
                  <a14:compatExt spid="_x0000_s7322"/>
                </a:ext>
                <a:ext uri="{FF2B5EF4-FFF2-40B4-BE49-F238E27FC236}">
                  <a16:creationId xmlns:a16="http://schemas.microsoft.com/office/drawing/2014/main" id="{00000000-0008-0000-0200-00009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53</xdr:row>
          <xdr:rowOff>28575</xdr:rowOff>
        </xdr:from>
        <xdr:to>
          <xdr:col>8</xdr:col>
          <xdr:colOff>1381125</xdr:colOff>
          <xdr:row>54</xdr:row>
          <xdr:rowOff>9525</xdr:rowOff>
        </xdr:to>
        <xdr:sp macro="" textlink="">
          <xdr:nvSpPr>
            <xdr:cNvPr id="7323" name="Check Box 155" hidden="1">
              <a:extLst>
                <a:ext uri="{63B3BB69-23CF-44E3-9099-C40C66FF867C}">
                  <a14:compatExt spid="_x0000_s7323"/>
                </a:ext>
                <a:ext uri="{FF2B5EF4-FFF2-40B4-BE49-F238E27FC236}">
                  <a16:creationId xmlns:a16="http://schemas.microsoft.com/office/drawing/2014/main" id="{00000000-0008-0000-0200-00009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54</xdr:row>
          <xdr:rowOff>28575</xdr:rowOff>
        </xdr:from>
        <xdr:to>
          <xdr:col>8</xdr:col>
          <xdr:colOff>1381125</xdr:colOff>
          <xdr:row>55</xdr:row>
          <xdr:rowOff>9525</xdr:rowOff>
        </xdr:to>
        <xdr:sp macro="" textlink="">
          <xdr:nvSpPr>
            <xdr:cNvPr id="7324" name="Check Box 156" hidden="1">
              <a:extLst>
                <a:ext uri="{63B3BB69-23CF-44E3-9099-C40C66FF867C}">
                  <a14:compatExt spid="_x0000_s7324"/>
                </a:ext>
                <a:ext uri="{FF2B5EF4-FFF2-40B4-BE49-F238E27FC236}">
                  <a16:creationId xmlns:a16="http://schemas.microsoft.com/office/drawing/2014/main" id="{00000000-0008-0000-0200-00009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53</xdr:row>
          <xdr:rowOff>28575</xdr:rowOff>
        </xdr:from>
        <xdr:to>
          <xdr:col>8</xdr:col>
          <xdr:colOff>1381125</xdr:colOff>
          <xdr:row>54</xdr:row>
          <xdr:rowOff>9525</xdr:rowOff>
        </xdr:to>
        <xdr:sp macro="" textlink="">
          <xdr:nvSpPr>
            <xdr:cNvPr id="7325" name="Check Box 157" hidden="1">
              <a:extLst>
                <a:ext uri="{63B3BB69-23CF-44E3-9099-C40C66FF867C}">
                  <a14:compatExt spid="_x0000_s7325"/>
                </a:ext>
                <a:ext uri="{FF2B5EF4-FFF2-40B4-BE49-F238E27FC236}">
                  <a16:creationId xmlns:a16="http://schemas.microsoft.com/office/drawing/2014/main" id="{00000000-0008-0000-0200-00009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54</xdr:row>
          <xdr:rowOff>28575</xdr:rowOff>
        </xdr:from>
        <xdr:to>
          <xdr:col>8</xdr:col>
          <xdr:colOff>1381125</xdr:colOff>
          <xdr:row>55</xdr:row>
          <xdr:rowOff>9525</xdr:rowOff>
        </xdr:to>
        <xdr:sp macro="" textlink="">
          <xdr:nvSpPr>
            <xdr:cNvPr id="7326" name="Check Box 158" hidden="1">
              <a:extLst>
                <a:ext uri="{63B3BB69-23CF-44E3-9099-C40C66FF867C}">
                  <a14:compatExt spid="_x0000_s7326"/>
                </a:ext>
                <a:ext uri="{FF2B5EF4-FFF2-40B4-BE49-F238E27FC236}">
                  <a16:creationId xmlns:a16="http://schemas.microsoft.com/office/drawing/2014/main" id="{00000000-0008-0000-0200-00009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53</xdr:row>
          <xdr:rowOff>28575</xdr:rowOff>
        </xdr:from>
        <xdr:to>
          <xdr:col>8</xdr:col>
          <xdr:colOff>1381125</xdr:colOff>
          <xdr:row>54</xdr:row>
          <xdr:rowOff>9525</xdr:rowOff>
        </xdr:to>
        <xdr:sp macro="" textlink="">
          <xdr:nvSpPr>
            <xdr:cNvPr id="7327" name="Check Box 159" hidden="1">
              <a:extLst>
                <a:ext uri="{63B3BB69-23CF-44E3-9099-C40C66FF867C}">
                  <a14:compatExt spid="_x0000_s7327"/>
                </a:ext>
                <a:ext uri="{FF2B5EF4-FFF2-40B4-BE49-F238E27FC236}">
                  <a16:creationId xmlns:a16="http://schemas.microsoft.com/office/drawing/2014/main" id="{00000000-0008-0000-0200-00009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54</xdr:row>
          <xdr:rowOff>28575</xdr:rowOff>
        </xdr:from>
        <xdr:to>
          <xdr:col>8</xdr:col>
          <xdr:colOff>1381125</xdr:colOff>
          <xdr:row>55</xdr:row>
          <xdr:rowOff>9525</xdr:rowOff>
        </xdr:to>
        <xdr:sp macro="" textlink="">
          <xdr:nvSpPr>
            <xdr:cNvPr id="7328" name="Check Box 160" hidden="1">
              <a:extLst>
                <a:ext uri="{63B3BB69-23CF-44E3-9099-C40C66FF867C}">
                  <a14:compatExt spid="_x0000_s7328"/>
                </a:ext>
                <a:ext uri="{FF2B5EF4-FFF2-40B4-BE49-F238E27FC236}">
                  <a16:creationId xmlns:a16="http://schemas.microsoft.com/office/drawing/2014/main" id="{00000000-0008-0000-0200-0000A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54</xdr:row>
          <xdr:rowOff>28575</xdr:rowOff>
        </xdr:from>
        <xdr:to>
          <xdr:col>8</xdr:col>
          <xdr:colOff>1381125</xdr:colOff>
          <xdr:row>55</xdr:row>
          <xdr:rowOff>9525</xdr:rowOff>
        </xdr:to>
        <xdr:sp macro="" textlink="">
          <xdr:nvSpPr>
            <xdr:cNvPr id="7329" name="Check Box 161" hidden="1">
              <a:extLst>
                <a:ext uri="{63B3BB69-23CF-44E3-9099-C40C66FF867C}">
                  <a14:compatExt spid="_x0000_s7329"/>
                </a:ext>
                <a:ext uri="{FF2B5EF4-FFF2-40B4-BE49-F238E27FC236}">
                  <a16:creationId xmlns:a16="http://schemas.microsoft.com/office/drawing/2014/main" id="{00000000-0008-0000-0200-0000A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55</xdr:row>
          <xdr:rowOff>28575</xdr:rowOff>
        </xdr:from>
        <xdr:to>
          <xdr:col>8</xdr:col>
          <xdr:colOff>1381125</xdr:colOff>
          <xdr:row>56</xdr:row>
          <xdr:rowOff>9525</xdr:rowOff>
        </xdr:to>
        <xdr:sp macro="" textlink="">
          <xdr:nvSpPr>
            <xdr:cNvPr id="7330" name="Check Box 162" hidden="1">
              <a:extLst>
                <a:ext uri="{63B3BB69-23CF-44E3-9099-C40C66FF867C}">
                  <a14:compatExt spid="_x0000_s7330"/>
                </a:ext>
                <a:ext uri="{FF2B5EF4-FFF2-40B4-BE49-F238E27FC236}">
                  <a16:creationId xmlns:a16="http://schemas.microsoft.com/office/drawing/2014/main" id="{00000000-0008-0000-0200-0000A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55</xdr:row>
          <xdr:rowOff>28575</xdr:rowOff>
        </xdr:from>
        <xdr:to>
          <xdr:col>8</xdr:col>
          <xdr:colOff>1381125</xdr:colOff>
          <xdr:row>56</xdr:row>
          <xdr:rowOff>9525</xdr:rowOff>
        </xdr:to>
        <xdr:sp macro="" textlink="">
          <xdr:nvSpPr>
            <xdr:cNvPr id="7331" name="Check Box 163" hidden="1">
              <a:extLst>
                <a:ext uri="{63B3BB69-23CF-44E3-9099-C40C66FF867C}">
                  <a14:compatExt spid="_x0000_s7331"/>
                </a:ext>
                <a:ext uri="{FF2B5EF4-FFF2-40B4-BE49-F238E27FC236}">
                  <a16:creationId xmlns:a16="http://schemas.microsoft.com/office/drawing/2014/main" id="{00000000-0008-0000-0200-0000A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56</xdr:row>
          <xdr:rowOff>28575</xdr:rowOff>
        </xdr:from>
        <xdr:to>
          <xdr:col>8</xdr:col>
          <xdr:colOff>1381125</xdr:colOff>
          <xdr:row>57</xdr:row>
          <xdr:rowOff>9525</xdr:rowOff>
        </xdr:to>
        <xdr:sp macro="" textlink="">
          <xdr:nvSpPr>
            <xdr:cNvPr id="7332" name="Check Box 164" hidden="1">
              <a:extLst>
                <a:ext uri="{63B3BB69-23CF-44E3-9099-C40C66FF867C}">
                  <a14:compatExt spid="_x0000_s7332"/>
                </a:ext>
                <a:ext uri="{FF2B5EF4-FFF2-40B4-BE49-F238E27FC236}">
                  <a16:creationId xmlns:a16="http://schemas.microsoft.com/office/drawing/2014/main" id="{00000000-0008-0000-0200-0000A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55</xdr:row>
          <xdr:rowOff>28575</xdr:rowOff>
        </xdr:from>
        <xdr:to>
          <xdr:col>8</xdr:col>
          <xdr:colOff>1381125</xdr:colOff>
          <xdr:row>56</xdr:row>
          <xdr:rowOff>9525</xdr:rowOff>
        </xdr:to>
        <xdr:sp macro="" textlink="">
          <xdr:nvSpPr>
            <xdr:cNvPr id="7333" name="Check Box 165" hidden="1">
              <a:extLst>
                <a:ext uri="{63B3BB69-23CF-44E3-9099-C40C66FF867C}">
                  <a14:compatExt spid="_x0000_s7333"/>
                </a:ext>
                <a:ext uri="{FF2B5EF4-FFF2-40B4-BE49-F238E27FC236}">
                  <a16:creationId xmlns:a16="http://schemas.microsoft.com/office/drawing/2014/main" id="{00000000-0008-0000-0200-0000A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56</xdr:row>
          <xdr:rowOff>28575</xdr:rowOff>
        </xdr:from>
        <xdr:to>
          <xdr:col>8</xdr:col>
          <xdr:colOff>1381125</xdr:colOff>
          <xdr:row>57</xdr:row>
          <xdr:rowOff>9525</xdr:rowOff>
        </xdr:to>
        <xdr:sp macro="" textlink="">
          <xdr:nvSpPr>
            <xdr:cNvPr id="7334" name="Check Box 166" hidden="1">
              <a:extLst>
                <a:ext uri="{63B3BB69-23CF-44E3-9099-C40C66FF867C}">
                  <a14:compatExt spid="_x0000_s7334"/>
                </a:ext>
                <a:ext uri="{FF2B5EF4-FFF2-40B4-BE49-F238E27FC236}">
                  <a16:creationId xmlns:a16="http://schemas.microsoft.com/office/drawing/2014/main" id="{00000000-0008-0000-0200-0000A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55</xdr:row>
          <xdr:rowOff>28575</xdr:rowOff>
        </xdr:from>
        <xdr:to>
          <xdr:col>8</xdr:col>
          <xdr:colOff>1381125</xdr:colOff>
          <xdr:row>56</xdr:row>
          <xdr:rowOff>9525</xdr:rowOff>
        </xdr:to>
        <xdr:sp macro="" textlink="">
          <xdr:nvSpPr>
            <xdr:cNvPr id="7335" name="Check Box 167" hidden="1">
              <a:extLst>
                <a:ext uri="{63B3BB69-23CF-44E3-9099-C40C66FF867C}">
                  <a14:compatExt spid="_x0000_s7335"/>
                </a:ext>
                <a:ext uri="{FF2B5EF4-FFF2-40B4-BE49-F238E27FC236}">
                  <a16:creationId xmlns:a16="http://schemas.microsoft.com/office/drawing/2014/main" id="{00000000-0008-0000-0200-0000A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39</xdr:row>
          <xdr:rowOff>28575</xdr:rowOff>
        </xdr:from>
        <xdr:to>
          <xdr:col>9</xdr:col>
          <xdr:colOff>1085850</xdr:colOff>
          <xdr:row>40</xdr:row>
          <xdr:rowOff>9525</xdr:rowOff>
        </xdr:to>
        <xdr:sp macro="" textlink="">
          <xdr:nvSpPr>
            <xdr:cNvPr id="7350" name="Check Box 182" hidden="1">
              <a:extLst>
                <a:ext uri="{63B3BB69-23CF-44E3-9099-C40C66FF867C}">
                  <a14:compatExt spid="_x0000_s7350"/>
                </a:ext>
                <a:ext uri="{FF2B5EF4-FFF2-40B4-BE49-F238E27FC236}">
                  <a16:creationId xmlns:a16="http://schemas.microsoft.com/office/drawing/2014/main" id="{00000000-0008-0000-0200-0000B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39</xdr:row>
          <xdr:rowOff>28575</xdr:rowOff>
        </xdr:from>
        <xdr:to>
          <xdr:col>9</xdr:col>
          <xdr:colOff>1085850</xdr:colOff>
          <xdr:row>40</xdr:row>
          <xdr:rowOff>9525</xdr:rowOff>
        </xdr:to>
        <xdr:sp macro="" textlink="">
          <xdr:nvSpPr>
            <xdr:cNvPr id="7351" name="Check Box 183" hidden="1">
              <a:extLst>
                <a:ext uri="{63B3BB69-23CF-44E3-9099-C40C66FF867C}">
                  <a14:compatExt spid="_x0000_s7351"/>
                </a:ext>
                <a:ext uri="{FF2B5EF4-FFF2-40B4-BE49-F238E27FC236}">
                  <a16:creationId xmlns:a16="http://schemas.microsoft.com/office/drawing/2014/main" id="{00000000-0008-0000-0200-0000B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40</xdr:row>
          <xdr:rowOff>28575</xdr:rowOff>
        </xdr:from>
        <xdr:to>
          <xdr:col>9</xdr:col>
          <xdr:colOff>1085850</xdr:colOff>
          <xdr:row>41</xdr:row>
          <xdr:rowOff>9525</xdr:rowOff>
        </xdr:to>
        <xdr:sp macro="" textlink="">
          <xdr:nvSpPr>
            <xdr:cNvPr id="7352" name="Check Box 184" hidden="1">
              <a:extLst>
                <a:ext uri="{63B3BB69-23CF-44E3-9099-C40C66FF867C}">
                  <a14:compatExt spid="_x0000_s7352"/>
                </a:ext>
                <a:ext uri="{FF2B5EF4-FFF2-40B4-BE49-F238E27FC236}">
                  <a16:creationId xmlns:a16="http://schemas.microsoft.com/office/drawing/2014/main" id="{00000000-0008-0000-0200-0000B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41</xdr:row>
          <xdr:rowOff>28575</xdr:rowOff>
        </xdr:from>
        <xdr:to>
          <xdr:col>9</xdr:col>
          <xdr:colOff>1085850</xdr:colOff>
          <xdr:row>42</xdr:row>
          <xdr:rowOff>9525</xdr:rowOff>
        </xdr:to>
        <xdr:sp macro="" textlink="">
          <xdr:nvSpPr>
            <xdr:cNvPr id="7353" name="Check Box 185" hidden="1">
              <a:extLst>
                <a:ext uri="{63B3BB69-23CF-44E3-9099-C40C66FF867C}">
                  <a14:compatExt spid="_x0000_s7353"/>
                </a:ext>
                <a:ext uri="{FF2B5EF4-FFF2-40B4-BE49-F238E27FC236}">
                  <a16:creationId xmlns:a16="http://schemas.microsoft.com/office/drawing/2014/main" id="{00000000-0008-0000-0200-0000B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41</xdr:row>
          <xdr:rowOff>28575</xdr:rowOff>
        </xdr:from>
        <xdr:to>
          <xdr:col>9</xdr:col>
          <xdr:colOff>1085850</xdr:colOff>
          <xdr:row>42</xdr:row>
          <xdr:rowOff>9525</xdr:rowOff>
        </xdr:to>
        <xdr:sp macro="" textlink="">
          <xdr:nvSpPr>
            <xdr:cNvPr id="7354" name="Check Box 186" hidden="1">
              <a:extLst>
                <a:ext uri="{63B3BB69-23CF-44E3-9099-C40C66FF867C}">
                  <a14:compatExt spid="_x0000_s7354"/>
                </a:ext>
                <a:ext uri="{FF2B5EF4-FFF2-40B4-BE49-F238E27FC236}">
                  <a16:creationId xmlns:a16="http://schemas.microsoft.com/office/drawing/2014/main" id="{00000000-0008-0000-0200-0000B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42</xdr:row>
          <xdr:rowOff>28575</xdr:rowOff>
        </xdr:from>
        <xdr:to>
          <xdr:col>9</xdr:col>
          <xdr:colOff>1085850</xdr:colOff>
          <xdr:row>43</xdr:row>
          <xdr:rowOff>9525</xdr:rowOff>
        </xdr:to>
        <xdr:sp macro="" textlink="">
          <xdr:nvSpPr>
            <xdr:cNvPr id="7355" name="Check Box 187" hidden="1">
              <a:extLst>
                <a:ext uri="{63B3BB69-23CF-44E3-9099-C40C66FF867C}">
                  <a14:compatExt spid="_x0000_s7355"/>
                </a:ext>
                <a:ext uri="{FF2B5EF4-FFF2-40B4-BE49-F238E27FC236}">
                  <a16:creationId xmlns:a16="http://schemas.microsoft.com/office/drawing/2014/main" id="{00000000-0008-0000-0200-0000B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43</xdr:row>
          <xdr:rowOff>28575</xdr:rowOff>
        </xdr:from>
        <xdr:to>
          <xdr:col>9</xdr:col>
          <xdr:colOff>1085850</xdr:colOff>
          <xdr:row>44</xdr:row>
          <xdr:rowOff>9525</xdr:rowOff>
        </xdr:to>
        <xdr:sp macro="" textlink="">
          <xdr:nvSpPr>
            <xdr:cNvPr id="7362" name="Check Box 194" hidden="1">
              <a:extLst>
                <a:ext uri="{63B3BB69-23CF-44E3-9099-C40C66FF867C}">
                  <a14:compatExt spid="_x0000_s7362"/>
                </a:ext>
                <a:ext uri="{FF2B5EF4-FFF2-40B4-BE49-F238E27FC236}">
                  <a16:creationId xmlns:a16="http://schemas.microsoft.com/office/drawing/2014/main" id="{00000000-0008-0000-0200-0000C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44</xdr:row>
          <xdr:rowOff>28575</xdr:rowOff>
        </xdr:from>
        <xdr:to>
          <xdr:col>9</xdr:col>
          <xdr:colOff>1085850</xdr:colOff>
          <xdr:row>45</xdr:row>
          <xdr:rowOff>9525</xdr:rowOff>
        </xdr:to>
        <xdr:sp macro="" textlink="">
          <xdr:nvSpPr>
            <xdr:cNvPr id="7363" name="Check Box 195" hidden="1">
              <a:extLst>
                <a:ext uri="{63B3BB69-23CF-44E3-9099-C40C66FF867C}">
                  <a14:compatExt spid="_x0000_s7363"/>
                </a:ext>
                <a:ext uri="{FF2B5EF4-FFF2-40B4-BE49-F238E27FC236}">
                  <a16:creationId xmlns:a16="http://schemas.microsoft.com/office/drawing/2014/main" id="{00000000-0008-0000-0200-0000C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45</xdr:row>
          <xdr:rowOff>28575</xdr:rowOff>
        </xdr:from>
        <xdr:to>
          <xdr:col>9</xdr:col>
          <xdr:colOff>1085850</xdr:colOff>
          <xdr:row>46</xdr:row>
          <xdr:rowOff>9525</xdr:rowOff>
        </xdr:to>
        <xdr:sp macro="" textlink="">
          <xdr:nvSpPr>
            <xdr:cNvPr id="7364" name="Check Box 196" hidden="1">
              <a:extLst>
                <a:ext uri="{63B3BB69-23CF-44E3-9099-C40C66FF867C}">
                  <a14:compatExt spid="_x0000_s7364"/>
                </a:ext>
                <a:ext uri="{FF2B5EF4-FFF2-40B4-BE49-F238E27FC236}">
                  <a16:creationId xmlns:a16="http://schemas.microsoft.com/office/drawing/2014/main" id="{00000000-0008-0000-0200-0000C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46</xdr:row>
          <xdr:rowOff>28575</xdr:rowOff>
        </xdr:from>
        <xdr:to>
          <xdr:col>9</xdr:col>
          <xdr:colOff>1085850</xdr:colOff>
          <xdr:row>47</xdr:row>
          <xdr:rowOff>9525</xdr:rowOff>
        </xdr:to>
        <xdr:sp macro="" textlink="">
          <xdr:nvSpPr>
            <xdr:cNvPr id="7365" name="Check Box 197" hidden="1">
              <a:extLst>
                <a:ext uri="{63B3BB69-23CF-44E3-9099-C40C66FF867C}">
                  <a14:compatExt spid="_x0000_s7365"/>
                </a:ext>
                <a:ext uri="{FF2B5EF4-FFF2-40B4-BE49-F238E27FC236}">
                  <a16:creationId xmlns:a16="http://schemas.microsoft.com/office/drawing/2014/main" id="{00000000-0008-0000-0200-0000C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47</xdr:row>
          <xdr:rowOff>28575</xdr:rowOff>
        </xdr:from>
        <xdr:to>
          <xdr:col>9</xdr:col>
          <xdr:colOff>1085850</xdr:colOff>
          <xdr:row>48</xdr:row>
          <xdr:rowOff>9525</xdr:rowOff>
        </xdr:to>
        <xdr:sp macro="" textlink="">
          <xdr:nvSpPr>
            <xdr:cNvPr id="7366" name="Check Box 198" hidden="1">
              <a:extLst>
                <a:ext uri="{63B3BB69-23CF-44E3-9099-C40C66FF867C}">
                  <a14:compatExt spid="_x0000_s7366"/>
                </a:ext>
                <a:ext uri="{FF2B5EF4-FFF2-40B4-BE49-F238E27FC236}">
                  <a16:creationId xmlns:a16="http://schemas.microsoft.com/office/drawing/2014/main" id="{00000000-0008-0000-0200-0000C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48</xdr:row>
          <xdr:rowOff>28575</xdr:rowOff>
        </xdr:from>
        <xdr:to>
          <xdr:col>9</xdr:col>
          <xdr:colOff>1085850</xdr:colOff>
          <xdr:row>49</xdr:row>
          <xdr:rowOff>9525</xdr:rowOff>
        </xdr:to>
        <xdr:sp macro="" textlink="">
          <xdr:nvSpPr>
            <xdr:cNvPr id="7367" name="Check Box 199" hidden="1">
              <a:extLst>
                <a:ext uri="{63B3BB69-23CF-44E3-9099-C40C66FF867C}">
                  <a14:compatExt spid="_x0000_s7367"/>
                </a:ext>
                <a:ext uri="{FF2B5EF4-FFF2-40B4-BE49-F238E27FC236}">
                  <a16:creationId xmlns:a16="http://schemas.microsoft.com/office/drawing/2014/main" id="{00000000-0008-0000-0200-0000C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49</xdr:row>
          <xdr:rowOff>28575</xdr:rowOff>
        </xdr:from>
        <xdr:to>
          <xdr:col>9</xdr:col>
          <xdr:colOff>1085850</xdr:colOff>
          <xdr:row>50</xdr:row>
          <xdr:rowOff>9525</xdr:rowOff>
        </xdr:to>
        <xdr:sp macro="" textlink="">
          <xdr:nvSpPr>
            <xdr:cNvPr id="7368" name="Check Box 200" hidden="1">
              <a:extLst>
                <a:ext uri="{63B3BB69-23CF-44E3-9099-C40C66FF867C}">
                  <a14:compatExt spid="_x0000_s7368"/>
                </a:ext>
                <a:ext uri="{FF2B5EF4-FFF2-40B4-BE49-F238E27FC236}">
                  <a16:creationId xmlns:a16="http://schemas.microsoft.com/office/drawing/2014/main" id="{00000000-0008-0000-0200-0000C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50</xdr:row>
          <xdr:rowOff>28575</xdr:rowOff>
        </xdr:from>
        <xdr:to>
          <xdr:col>9</xdr:col>
          <xdr:colOff>1085850</xdr:colOff>
          <xdr:row>51</xdr:row>
          <xdr:rowOff>9525</xdr:rowOff>
        </xdr:to>
        <xdr:sp macro="" textlink="">
          <xdr:nvSpPr>
            <xdr:cNvPr id="7369" name="Check Box 201" hidden="1">
              <a:extLst>
                <a:ext uri="{63B3BB69-23CF-44E3-9099-C40C66FF867C}">
                  <a14:compatExt spid="_x0000_s7369"/>
                </a:ext>
                <a:ext uri="{FF2B5EF4-FFF2-40B4-BE49-F238E27FC236}">
                  <a16:creationId xmlns:a16="http://schemas.microsoft.com/office/drawing/2014/main" id="{00000000-0008-0000-0200-0000C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51</xdr:row>
          <xdr:rowOff>28575</xdr:rowOff>
        </xdr:from>
        <xdr:to>
          <xdr:col>9</xdr:col>
          <xdr:colOff>1085850</xdr:colOff>
          <xdr:row>52</xdr:row>
          <xdr:rowOff>9525</xdr:rowOff>
        </xdr:to>
        <xdr:sp macro="" textlink="">
          <xdr:nvSpPr>
            <xdr:cNvPr id="7370" name="Check Box 202" hidden="1">
              <a:extLst>
                <a:ext uri="{63B3BB69-23CF-44E3-9099-C40C66FF867C}">
                  <a14:compatExt spid="_x0000_s7370"/>
                </a:ext>
                <a:ext uri="{FF2B5EF4-FFF2-40B4-BE49-F238E27FC236}">
                  <a16:creationId xmlns:a16="http://schemas.microsoft.com/office/drawing/2014/main" id="{00000000-0008-0000-0200-0000C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52</xdr:row>
          <xdr:rowOff>28575</xdr:rowOff>
        </xdr:from>
        <xdr:to>
          <xdr:col>9</xdr:col>
          <xdr:colOff>1085850</xdr:colOff>
          <xdr:row>53</xdr:row>
          <xdr:rowOff>9525</xdr:rowOff>
        </xdr:to>
        <xdr:sp macro="" textlink="">
          <xdr:nvSpPr>
            <xdr:cNvPr id="7371" name="Check Box 203" hidden="1">
              <a:extLst>
                <a:ext uri="{63B3BB69-23CF-44E3-9099-C40C66FF867C}">
                  <a14:compatExt spid="_x0000_s7371"/>
                </a:ext>
                <a:ext uri="{FF2B5EF4-FFF2-40B4-BE49-F238E27FC236}">
                  <a16:creationId xmlns:a16="http://schemas.microsoft.com/office/drawing/2014/main" id="{00000000-0008-0000-0200-0000C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53</xdr:row>
          <xdr:rowOff>28575</xdr:rowOff>
        </xdr:from>
        <xdr:to>
          <xdr:col>9</xdr:col>
          <xdr:colOff>1085850</xdr:colOff>
          <xdr:row>54</xdr:row>
          <xdr:rowOff>9525</xdr:rowOff>
        </xdr:to>
        <xdr:sp macro="" textlink="">
          <xdr:nvSpPr>
            <xdr:cNvPr id="7372" name="Check Box 204" hidden="1">
              <a:extLst>
                <a:ext uri="{63B3BB69-23CF-44E3-9099-C40C66FF867C}">
                  <a14:compatExt spid="_x0000_s7372"/>
                </a:ext>
                <a:ext uri="{FF2B5EF4-FFF2-40B4-BE49-F238E27FC236}">
                  <a16:creationId xmlns:a16="http://schemas.microsoft.com/office/drawing/2014/main" id="{00000000-0008-0000-0200-0000C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54</xdr:row>
          <xdr:rowOff>28575</xdr:rowOff>
        </xdr:from>
        <xdr:to>
          <xdr:col>9</xdr:col>
          <xdr:colOff>1085850</xdr:colOff>
          <xdr:row>55</xdr:row>
          <xdr:rowOff>9525</xdr:rowOff>
        </xdr:to>
        <xdr:sp macro="" textlink="">
          <xdr:nvSpPr>
            <xdr:cNvPr id="7373" name="Check Box 205" hidden="1">
              <a:extLst>
                <a:ext uri="{63B3BB69-23CF-44E3-9099-C40C66FF867C}">
                  <a14:compatExt spid="_x0000_s7373"/>
                </a:ext>
                <a:ext uri="{FF2B5EF4-FFF2-40B4-BE49-F238E27FC236}">
                  <a16:creationId xmlns:a16="http://schemas.microsoft.com/office/drawing/2014/main" id="{00000000-0008-0000-0200-0000C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55</xdr:row>
          <xdr:rowOff>28575</xdr:rowOff>
        </xdr:from>
        <xdr:to>
          <xdr:col>9</xdr:col>
          <xdr:colOff>1085850</xdr:colOff>
          <xdr:row>56</xdr:row>
          <xdr:rowOff>9525</xdr:rowOff>
        </xdr:to>
        <xdr:sp macro="" textlink="">
          <xdr:nvSpPr>
            <xdr:cNvPr id="7374" name="Check Box 206" hidden="1">
              <a:extLst>
                <a:ext uri="{63B3BB69-23CF-44E3-9099-C40C66FF867C}">
                  <a14:compatExt spid="_x0000_s7374"/>
                </a:ext>
                <a:ext uri="{FF2B5EF4-FFF2-40B4-BE49-F238E27FC236}">
                  <a16:creationId xmlns:a16="http://schemas.microsoft.com/office/drawing/2014/main" id="{00000000-0008-0000-0200-0000C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56</xdr:row>
          <xdr:rowOff>28575</xdr:rowOff>
        </xdr:from>
        <xdr:to>
          <xdr:col>9</xdr:col>
          <xdr:colOff>1085850</xdr:colOff>
          <xdr:row>57</xdr:row>
          <xdr:rowOff>9525</xdr:rowOff>
        </xdr:to>
        <xdr:sp macro="" textlink="">
          <xdr:nvSpPr>
            <xdr:cNvPr id="7375" name="Check Box 207" hidden="1">
              <a:extLst>
                <a:ext uri="{63B3BB69-23CF-44E3-9099-C40C66FF867C}">
                  <a14:compatExt spid="_x0000_s7375"/>
                </a:ext>
                <a:ext uri="{FF2B5EF4-FFF2-40B4-BE49-F238E27FC236}">
                  <a16:creationId xmlns:a16="http://schemas.microsoft.com/office/drawing/2014/main" id="{00000000-0008-0000-0200-0000C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57</xdr:row>
          <xdr:rowOff>28575</xdr:rowOff>
        </xdr:from>
        <xdr:to>
          <xdr:col>9</xdr:col>
          <xdr:colOff>1085850</xdr:colOff>
          <xdr:row>58</xdr:row>
          <xdr:rowOff>0</xdr:rowOff>
        </xdr:to>
        <xdr:sp macro="" textlink="">
          <xdr:nvSpPr>
            <xdr:cNvPr id="7376" name="Check Box 208" hidden="1">
              <a:extLst>
                <a:ext uri="{63B3BB69-23CF-44E3-9099-C40C66FF867C}">
                  <a14:compatExt spid="_x0000_s7376"/>
                </a:ext>
                <a:ext uri="{FF2B5EF4-FFF2-40B4-BE49-F238E27FC236}">
                  <a16:creationId xmlns:a16="http://schemas.microsoft.com/office/drawing/2014/main" id="{00000000-0008-0000-0200-0000D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56</xdr:row>
          <xdr:rowOff>28575</xdr:rowOff>
        </xdr:from>
        <xdr:to>
          <xdr:col>8</xdr:col>
          <xdr:colOff>1381125</xdr:colOff>
          <xdr:row>57</xdr:row>
          <xdr:rowOff>9525</xdr:rowOff>
        </xdr:to>
        <xdr:sp macro="" textlink="">
          <xdr:nvSpPr>
            <xdr:cNvPr id="7386" name="Check Box 218" hidden="1">
              <a:extLst>
                <a:ext uri="{63B3BB69-23CF-44E3-9099-C40C66FF867C}">
                  <a14:compatExt spid="_x0000_s7386"/>
                </a:ext>
                <a:ext uri="{FF2B5EF4-FFF2-40B4-BE49-F238E27FC236}">
                  <a16:creationId xmlns:a16="http://schemas.microsoft.com/office/drawing/2014/main" id="{00000000-0008-0000-0200-0000D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56</xdr:row>
          <xdr:rowOff>28575</xdr:rowOff>
        </xdr:from>
        <xdr:to>
          <xdr:col>8</xdr:col>
          <xdr:colOff>1381125</xdr:colOff>
          <xdr:row>57</xdr:row>
          <xdr:rowOff>9525</xdr:rowOff>
        </xdr:to>
        <xdr:sp macro="" textlink="">
          <xdr:nvSpPr>
            <xdr:cNvPr id="7387" name="Check Box 219" hidden="1">
              <a:extLst>
                <a:ext uri="{63B3BB69-23CF-44E3-9099-C40C66FF867C}">
                  <a14:compatExt spid="_x0000_s7387"/>
                </a:ext>
                <a:ext uri="{FF2B5EF4-FFF2-40B4-BE49-F238E27FC236}">
                  <a16:creationId xmlns:a16="http://schemas.microsoft.com/office/drawing/2014/main" id="{00000000-0008-0000-0200-0000D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57</xdr:row>
          <xdr:rowOff>28575</xdr:rowOff>
        </xdr:from>
        <xdr:to>
          <xdr:col>8</xdr:col>
          <xdr:colOff>1381125</xdr:colOff>
          <xdr:row>58</xdr:row>
          <xdr:rowOff>0</xdr:rowOff>
        </xdr:to>
        <xdr:sp macro="" textlink="">
          <xdr:nvSpPr>
            <xdr:cNvPr id="7388" name="Check Box 220" hidden="1">
              <a:extLst>
                <a:ext uri="{63B3BB69-23CF-44E3-9099-C40C66FF867C}">
                  <a14:compatExt spid="_x0000_s7388"/>
                </a:ext>
                <a:ext uri="{FF2B5EF4-FFF2-40B4-BE49-F238E27FC236}">
                  <a16:creationId xmlns:a16="http://schemas.microsoft.com/office/drawing/2014/main" id="{00000000-0008-0000-0200-0000D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56</xdr:row>
          <xdr:rowOff>28575</xdr:rowOff>
        </xdr:from>
        <xdr:to>
          <xdr:col>8</xdr:col>
          <xdr:colOff>1381125</xdr:colOff>
          <xdr:row>57</xdr:row>
          <xdr:rowOff>9525</xdr:rowOff>
        </xdr:to>
        <xdr:sp macro="" textlink="">
          <xdr:nvSpPr>
            <xdr:cNvPr id="7389" name="Check Box 221" hidden="1">
              <a:extLst>
                <a:ext uri="{63B3BB69-23CF-44E3-9099-C40C66FF867C}">
                  <a14:compatExt spid="_x0000_s7389"/>
                </a:ext>
                <a:ext uri="{FF2B5EF4-FFF2-40B4-BE49-F238E27FC236}">
                  <a16:creationId xmlns:a16="http://schemas.microsoft.com/office/drawing/2014/main" id="{00000000-0008-0000-0200-0000D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57</xdr:row>
          <xdr:rowOff>28575</xdr:rowOff>
        </xdr:from>
        <xdr:to>
          <xdr:col>8</xdr:col>
          <xdr:colOff>1381125</xdr:colOff>
          <xdr:row>58</xdr:row>
          <xdr:rowOff>0</xdr:rowOff>
        </xdr:to>
        <xdr:sp macro="" textlink="">
          <xdr:nvSpPr>
            <xdr:cNvPr id="7390" name="Check Box 222" hidden="1">
              <a:extLst>
                <a:ext uri="{63B3BB69-23CF-44E3-9099-C40C66FF867C}">
                  <a14:compatExt spid="_x0000_s7390"/>
                </a:ext>
                <a:ext uri="{FF2B5EF4-FFF2-40B4-BE49-F238E27FC236}">
                  <a16:creationId xmlns:a16="http://schemas.microsoft.com/office/drawing/2014/main" id="{00000000-0008-0000-0200-0000D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56</xdr:row>
          <xdr:rowOff>28575</xdr:rowOff>
        </xdr:from>
        <xdr:to>
          <xdr:col>8</xdr:col>
          <xdr:colOff>1381125</xdr:colOff>
          <xdr:row>57</xdr:row>
          <xdr:rowOff>9525</xdr:rowOff>
        </xdr:to>
        <xdr:sp macro="" textlink="">
          <xdr:nvSpPr>
            <xdr:cNvPr id="7391" name="Check Box 223" hidden="1">
              <a:extLst>
                <a:ext uri="{63B3BB69-23CF-44E3-9099-C40C66FF867C}">
                  <a14:compatExt spid="_x0000_s7391"/>
                </a:ext>
                <a:ext uri="{FF2B5EF4-FFF2-40B4-BE49-F238E27FC236}">
                  <a16:creationId xmlns:a16="http://schemas.microsoft.com/office/drawing/2014/main" id="{00000000-0008-0000-0200-0000D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44</xdr:row>
          <xdr:rowOff>38100</xdr:rowOff>
        </xdr:from>
        <xdr:to>
          <xdr:col>2</xdr:col>
          <xdr:colOff>190500</xdr:colOff>
          <xdr:row>45</xdr:row>
          <xdr:rowOff>28575</xdr:rowOff>
        </xdr:to>
        <xdr:sp macro="" textlink="">
          <xdr:nvSpPr>
            <xdr:cNvPr id="7395" name="Drop Down 227" hidden="1">
              <a:extLst>
                <a:ext uri="{63B3BB69-23CF-44E3-9099-C40C66FF867C}">
                  <a14:compatExt spid="_x0000_s7395"/>
                </a:ext>
                <a:ext uri="{FF2B5EF4-FFF2-40B4-BE49-F238E27FC236}">
                  <a16:creationId xmlns:a16="http://schemas.microsoft.com/office/drawing/2014/main" id="{00000000-0008-0000-0200-0000E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45</xdr:row>
          <xdr:rowOff>19050</xdr:rowOff>
        </xdr:from>
        <xdr:to>
          <xdr:col>2</xdr:col>
          <xdr:colOff>190500</xdr:colOff>
          <xdr:row>46</xdr:row>
          <xdr:rowOff>9525</xdr:rowOff>
        </xdr:to>
        <xdr:sp macro="" textlink="">
          <xdr:nvSpPr>
            <xdr:cNvPr id="7396" name="Drop Down 228" hidden="1">
              <a:extLst>
                <a:ext uri="{63B3BB69-23CF-44E3-9099-C40C66FF867C}">
                  <a14:compatExt spid="_x0000_s7396"/>
                </a:ext>
                <a:ext uri="{FF2B5EF4-FFF2-40B4-BE49-F238E27FC236}">
                  <a16:creationId xmlns:a16="http://schemas.microsoft.com/office/drawing/2014/main" id="{00000000-0008-0000-0200-0000E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46</xdr:row>
          <xdr:rowOff>0</xdr:rowOff>
        </xdr:from>
        <xdr:to>
          <xdr:col>2</xdr:col>
          <xdr:colOff>190500</xdr:colOff>
          <xdr:row>47</xdr:row>
          <xdr:rowOff>0</xdr:rowOff>
        </xdr:to>
        <xdr:sp macro="" textlink="">
          <xdr:nvSpPr>
            <xdr:cNvPr id="7397" name="Drop Down 229" hidden="1">
              <a:extLst>
                <a:ext uri="{63B3BB69-23CF-44E3-9099-C40C66FF867C}">
                  <a14:compatExt spid="_x0000_s7397"/>
                </a:ext>
                <a:ext uri="{FF2B5EF4-FFF2-40B4-BE49-F238E27FC236}">
                  <a16:creationId xmlns:a16="http://schemas.microsoft.com/office/drawing/2014/main" id="{00000000-0008-0000-0200-0000E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47</xdr:row>
          <xdr:rowOff>0</xdr:rowOff>
        </xdr:from>
        <xdr:to>
          <xdr:col>2</xdr:col>
          <xdr:colOff>190500</xdr:colOff>
          <xdr:row>48</xdr:row>
          <xdr:rowOff>0</xdr:rowOff>
        </xdr:to>
        <xdr:sp macro="" textlink="">
          <xdr:nvSpPr>
            <xdr:cNvPr id="7398" name="Drop Down 230" hidden="1">
              <a:extLst>
                <a:ext uri="{63B3BB69-23CF-44E3-9099-C40C66FF867C}">
                  <a14:compatExt spid="_x0000_s7398"/>
                </a:ext>
                <a:ext uri="{FF2B5EF4-FFF2-40B4-BE49-F238E27FC236}">
                  <a16:creationId xmlns:a16="http://schemas.microsoft.com/office/drawing/2014/main" id="{00000000-0008-0000-0200-0000E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48</xdr:row>
          <xdr:rowOff>0</xdr:rowOff>
        </xdr:from>
        <xdr:to>
          <xdr:col>2</xdr:col>
          <xdr:colOff>190500</xdr:colOff>
          <xdr:row>49</xdr:row>
          <xdr:rowOff>0</xdr:rowOff>
        </xdr:to>
        <xdr:sp macro="" textlink="">
          <xdr:nvSpPr>
            <xdr:cNvPr id="7399" name="Drop Down 231" hidden="1">
              <a:extLst>
                <a:ext uri="{63B3BB69-23CF-44E3-9099-C40C66FF867C}">
                  <a14:compatExt spid="_x0000_s7399"/>
                </a:ext>
                <a:ext uri="{FF2B5EF4-FFF2-40B4-BE49-F238E27FC236}">
                  <a16:creationId xmlns:a16="http://schemas.microsoft.com/office/drawing/2014/main" id="{00000000-0008-0000-0200-0000E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49</xdr:row>
          <xdr:rowOff>0</xdr:rowOff>
        </xdr:from>
        <xdr:to>
          <xdr:col>2</xdr:col>
          <xdr:colOff>190500</xdr:colOff>
          <xdr:row>50</xdr:row>
          <xdr:rowOff>0</xdr:rowOff>
        </xdr:to>
        <xdr:sp macro="" textlink="">
          <xdr:nvSpPr>
            <xdr:cNvPr id="7400" name="Drop Down 232" hidden="1">
              <a:extLst>
                <a:ext uri="{63B3BB69-23CF-44E3-9099-C40C66FF867C}">
                  <a14:compatExt spid="_x0000_s7400"/>
                </a:ext>
                <a:ext uri="{FF2B5EF4-FFF2-40B4-BE49-F238E27FC236}">
                  <a16:creationId xmlns:a16="http://schemas.microsoft.com/office/drawing/2014/main" id="{00000000-0008-0000-0200-0000E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50</xdr:row>
          <xdr:rowOff>19050</xdr:rowOff>
        </xdr:from>
        <xdr:to>
          <xdr:col>2</xdr:col>
          <xdr:colOff>190500</xdr:colOff>
          <xdr:row>51</xdr:row>
          <xdr:rowOff>9525</xdr:rowOff>
        </xdr:to>
        <xdr:sp macro="" textlink="">
          <xdr:nvSpPr>
            <xdr:cNvPr id="7401" name="Drop Down 233" hidden="1">
              <a:extLst>
                <a:ext uri="{63B3BB69-23CF-44E3-9099-C40C66FF867C}">
                  <a14:compatExt spid="_x0000_s7401"/>
                </a:ext>
                <a:ext uri="{FF2B5EF4-FFF2-40B4-BE49-F238E27FC236}">
                  <a16:creationId xmlns:a16="http://schemas.microsoft.com/office/drawing/2014/main" id="{00000000-0008-0000-0200-0000E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44</xdr:row>
          <xdr:rowOff>0</xdr:rowOff>
        </xdr:from>
        <xdr:to>
          <xdr:col>2</xdr:col>
          <xdr:colOff>180975</xdr:colOff>
          <xdr:row>45</xdr:row>
          <xdr:rowOff>0</xdr:rowOff>
        </xdr:to>
        <xdr:sp macro="" textlink="">
          <xdr:nvSpPr>
            <xdr:cNvPr id="7402" name="Drop Down 234" hidden="1">
              <a:extLst>
                <a:ext uri="{63B3BB69-23CF-44E3-9099-C40C66FF867C}">
                  <a14:compatExt spid="_x0000_s7402"/>
                </a:ext>
                <a:ext uri="{FF2B5EF4-FFF2-40B4-BE49-F238E27FC236}">
                  <a16:creationId xmlns:a16="http://schemas.microsoft.com/office/drawing/2014/main" id="{00000000-0008-0000-0200-0000E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45</xdr:row>
          <xdr:rowOff>0</xdr:rowOff>
        </xdr:from>
        <xdr:to>
          <xdr:col>2</xdr:col>
          <xdr:colOff>180975</xdr:colOff>
          <xdr:row>46</xdr:row>
          <xdr:rowOff>0</xdr:rowOff>
        </xdr:to>
        <xdr:sp macro="" textlink="">
          <xdr:nvSpPr>
            <xdr:cNvPr id="7403" name="Drop Down 235" hidden="1">
              <a:extLst>
                <a:ext uri="{63B3BB69-23CF-44E3-9099-C40C66FF867C}">
                  <a14:compatExt spid="_x0000_s7403"/>
                </a:ext>
                <a:ext uri="{FF2B5EF4-FFF2-40B4-BE49-F238E27FC236}">
                  <a16:creationId xmlns:a16="http://schemas.microsoft.com/office/drawing/2014/main" id="{00000000-0008-0000-0200-0000E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46</xdr:row>
          <xdr:rowOff>0</xdr:rowOff>
        </xdr:from>
        <xdr:to>
          <xdr:col>2</xdr:col>
          <xdr:colOff>180975</xdr:colOff>
          <xdr:row>47</xdr:row>
          <xdr:rowOff>0</xdr:rowOff>
        </xdr:to>
        <xdr:sp macro="" textlink="">
          <xdr:nvSpPr>
            <xdr:cNvPr id="7404" name="Drop Down 236" hidden="1">
              <a:extLst>
                <a:ext uri="{63B3BB69-23CF-44E3-9099-C40C66FF867C}">
                  <a14:compatExt spid="_x0000_s7404"/>
                </a:ext>
                <a:ext uri="{FF2B5EF4-FFF2-40B4-BE49-F238E27FC236}">
                  <a16:creationId xmlns:a16="http://schemas.microsoft.com/office/drawing/2014/main" id="{00000000-0008-0000-0200-0000E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47</xdr:row>
          <xdr:rowOff>0</xdr:rowOff>
        </xdr:from>
        <xdr:to>
          <xdr:col>2</xdr:col>
          <xdr:colOff>180975</xdr:colOff>
          <xdr:row>48</xdr:row>
          <xdr:rowOff>0</xdr:rowOff>
        </xdr:to>
        <xdr:sp macro="" textlink="">
          <xdr:nvSpPr>
            <xdr:cNvPr id="7405" name="Drop Down 237" hidden="1">
              <a:extLst>
                <a:ext uri="{63B3BB69-23CF-44E3-9099-C40C66FF867C}">
                  <a14:compatExt spid="_x0000_s7405"/>
                </a:ext>
                <a:ext uri="{FF2B5EF4-FFF2-40B4-BE49-F238E27FC236}">
                  <a16:creationId xmlns:a16="http://schemas.microsoft.com/office/drawing/2014/main" id="{00000000-0008-0000-0200-0000E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48</xdr:row>
          <xdr:rowOff>0</xdr:rowOff>
        </xdr:from>
        <xdr:to>
          <xdr:col>2</xdr:col>
          <xdr:colOff>180975</xdr:colOff>
          <xdr:row>49</xdr:row>
          <xdr:rowOff>0</xdr:rowOff>
        </xdr:to>
        <xdr:sp macro="" textlink="">
          <xdr:nvSpPr>
            <xdr:cNvPr id="7406" name="Drop Down 238" hidden="1">
              <a:extLst>
                <a:ext uri="{63B3BB69-23CF-44E3-9099-C40C66FF867C}">
                  <a14:compatExt spid="_x0000_s7406"/>
                </a:ext>
                <a:ext uri="{FF2B5EF4-FFF2-40B4-BE49-F238E27FC236}">
                  <a16:creationId xmlns:a16="http://schemas.microsoft.com/office/drawing/2014/main" id="{00000000-0008-0000-0200-0000E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49</xdr:row>
          <xdr:rowOff>0</xdr:rowOff>
        </xdr:from>
        <xdr:to>
          <xdr:col>2</xdr:col>
          <xdr:colOff>180975</xdr:colOff>
          <xdr:row>50</xdr:row>
          <xdr:rowOff>0</xdr:rowOff>
        </xdr:to>
        <xdr:sp macro="" textlink="">
          <xdr:nvSpPr>
            <xdr:cNvPr id="7407" name="Drop Down 239" hidden="1">
              <a:extLst>
                <a:ext uri="{63B3BB69-23CF-44E3-9099-C40C66FF867C}">
                  <a14:compatExt spid="_x0000_s7407"/>
                </a:ext>
                <a:ext uri="{FF2B5EF4-FFF2-40B4-BE49-F238E27FC236}">
                  <a16:creationId xmlns:a16="http://schemas.microsoft.com/office/drawing/2014/main" id="{00000000-0008-0000-0200-0000E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50</xdr:row>
          <xdr:rowOff>0</xdr:rowOff>
        </xdr:from>
        <xdr:to>
          <xdr:col>2</xdr:col>
          <xdr:colOff>180975</xdr:colOff>
          <xdr:row>51</xdr:row>
          <xdr:rowOff>0</xdr:rowOff>
        </xdr:to>
        <xdr:sp macro="" textlink="">
          <xdr:nvSpPr>
            <xdr:cNvPr id="7408" name="Drop Down 240" hidden="1">
              <a:extLst>
                <a:ext uri="{63B3BB69-23CF-44E3-9099-C40C66FF867C}">
                  <a14:compatExt spid="_x0000_s7408"/>
                </a:ext>
                <a:ext uri="{FF2B5EF4-FFF2-40B4-BE49-F238E27FC236}">
                  <a16:creationId xmlns:a16="http://schemas.microsoft.com/office/drawing/2014/main" id="{00000000-0008-0000-0200-0000F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</xdr:row>
          <xdr:rowOff>0</xdr:rowOff>
        </xdr:from>
        <xdr:to>
          <xdr:col>0</xdr:col>
          <xdr:colOff>495300</xdr:colOff>
          <xdr:row>3</xdr:row>
          <xdr:rowOff>38100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3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2</xdr:row>
          <xdr:rowOff>0</xdr:rowOff>
        </xdr:from>
        <xdr:to>
          <xdr:col>1</xdr:col>
          <xdr:colOff>790575</xdr:colOff>
          <xdr:row>3</xdr:row>
          <xdr:rowOff>38100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3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4</xdr:row>
          <xdr:rowOff>0</xdr:rowOff>
        </xdr:from>
        <xdr:to>
          <xdr:col>2</xdr:col>
          <xdr:colOff>1762125</xdr:colOff>
          <xdr:row>5</xdr:row>
          <xdr:rowOff>19050</xdr:rowOff>
        </xdr:to>
        <xdr:sp macro="" textlink="">
          <xdr:nvSpPr>
            <xdr:cNvPr id="6147" name="Drop Down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3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13</xdr:row>
          <xdr:rowOff>0</xdr:rowOff>
        </xdr:from>
        <xdr:to>
          <xdr:col>0</xdr:col>
          <xdr:colOff>733425</xdr:colOff>
          <xdr:row>14</xdr:row>
          <xdr:rowOff>47625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3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13</xdr:row>
          <xdr:rowOff>0</xdr:rowOff>
        </xdr:from>
        <xdr:to>
          <xdr:col>1</xdr:col>
          <xdr:colOff>790575</xdr:colOff>
          <xdr:row>14</xdr:row>
          <xdr:rowOff>38100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3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15</xdr:row>
          <xdr:rowOff>0</xdr:rowOff>
        </xdr:from>
        <xdr:to>
          <xdr:col>2</xdr:col>
          <xdr:colOff>1914525</xdr:colOff>
          <xdr:row>16</xdr:row>
          <xdr:rowOff>19050</xdr:rowOff>
        </xdr:to>
        <xdr:sp macro="" textlink="">
          <xdr:nvSpPr>
            <xdr:cNvPr id="6150" name="Drop Dow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3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33</xdr:row>
          <xdr:rowOff>0</xdr:rowOff>
        </xdr:from>
        <xdr:to>
          <xdr:col>0</xdr:col>
          <xdr:colOff>676275</xdr:colOff>
          <xdr:row>34</xdr:row>
          <xdr:rowOff>76200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3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381000</xdr:colOff>
          <xdr:row>33</xdr:row>
          <xdr:rowOff>0</xdr:rowOff>
        </xdr:from>
        <xdr:to>
          <xdr:col>2</xdr:col>
          <xdr:colOff>0</xdr:colOff>
          <xdr:row>34</xdr:row>
          <xdr:rowOff>47625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3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56</xdr:row>
          <xdr:rowOff>0</xdr:rowOff>
        </xdr:from>
        <xdr:to>
          <xdr:col>0</xdr:col>
          <xdr:colOff>676275</xdr:colOff>
          <xdr:row>57</xdr:row>
          <xdr:rowOff>38100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3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381000</xdr:colOff>
          <xdr:row>56</xdr:row>
          <xdr:rowOff>0</xdr:rowOff>
        </xdr:from>
        <xdr:to>
          <xdr:col>2</xdr:col>
          <xdr:colOff>0</xdr:colOff>
          <xdr:row>57</xdr:row>
          <xdr:rowOff>28575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3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62</xdr:row>
          <xdr:rowOff>0</xdr:rowOff>
        </xdr:from>
        <xdr:to>
          <xdr:col>0</xdr:col>
          <xdr:colOff>676275</xdr:colOff>
          <xdr:row>63</xdr:row>
          <xdr:rowOff>57150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3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381000</xdr:colOff>
          <xdr:row>62</xdr:row>
          <xdr:rowOff>0</xdr:rowOff>
        </xdr:from>
        <xdr:to>
          <xdr:col>2</xdr:col>
          <xdr:colOff>0</xdr:colOff>
          <xdr:row>63</xdr:row>
          <xdr:rowOff>38100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3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49</xdr:row>
          <xdr:rowOff>0</xdr:rowOff>
        </xdr:from>
        <xdr:to>
          <xdr:col>0</xdr:col>
          <xdr:colOff>619125</xdr:colOff>
          <xdr:row>50</xdr:row>
          <xdr:rowOff>47625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3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381000</xdr:colOff>
          <xdr:row>49</xdr:row>
          <xdr:rowOff>0</xdr:rowOff>
        </xdr:from>
        <xdr:to>
          <xdr:col>2</xdr:col>
          <xdr:colOff>0</xdr:colOff>
          <xdr:row>50</xdr:row>
          <xdr:rowOff>19050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3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178593</xdr:colOff>
      <xdr:row>4</xdr:row>
      <xdr:rowOff>148771</xdr:rowOff>
    </xdr:from>
    <xdr:to>
      <xdr:col>14</xdr:col>
      <xdr:colOff>70810</xdr:colOff>
      <xdr:row>26</xdr:row>
      <xdr:rowOff>65541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79743" y="910771"/>
          <a:ext cx="6750217" cy="44887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nrizpodrska@sepa.gov.rs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omments" Target="../comments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" Type="http://schemas.openxmlformats.org/officeDocument/2006/relationships/printerSettings" Target="../printerSettings/printerSettings6.bin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3" Type="http://schemas.openxmlformats.org/officeDocument/2006/relationships/drawing" Target="../drawings/drawing2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5.bin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8.xml"/><Relationship Id="rId13" Type="http://schemas.openxmlformats.org/officeDocument/2006/relationships/ctrlProp" Target="../ctrlProps/ctrlProp193.xml"/><Relationship Id="rId18" Type="http://schemas.openxmlformats.org/officeDocument/2006/relationships/ctrlProp" Target="../ctrlProps/ctrlProp198.xml"/><Relationship Id="rId3" Type="http://schemas.openxmlformats.org/officeDocument/2006/relationships/drawing" Target="../drawings/drawing3.xml"/><Relationship Id="rId7" Type="http://schemas.openxmlformats.org/officeDocument/2006/relationships/ctrlProp" Target="../ctrlProps/ctrlProp187.xml"/><Relationship Id="rId12" Type="http://schemas.openxmlformats.org/officeDocument/2006/relationships/ctrlProp" Target="../ctrlProps/ctrlProp192.xml"/><Relationship Id="rId17" Type="http://schemas.openxmlformats.org/officeDocument/2006/relationships/ctrlProp" Target="../ctrlProps/ctrlProp197.xml"/><Relationship Id="rId2" Type="http://schemas.openxmlformats.org/officeDocument/2006/relationships/printerSettings" Target="../printerSettings/printerSettings8.bin"/><Relationship Id="rId16" Type="http://schemas.openxmlformats.org/officeDocument/2006/relationships/ctrlProp" Target="../ctrlProps/ctrlProp196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86.xml"/><Relationship Id="rId11" Type="http://schemas.openxmlformats.org/officeDocument/2006/relationships/ctrlProp" Target="../ctrlProps/ctrlProp191.xml"/><Relationship Id="rId5" Type="http://schemas.openxmlformats.org/officeDocument/2006/relationships/ctrlProp" Target="../ctrlProps/ctrlProp185.xml"/><Relationship Id="rId15" Type="http://schemas.openxmlformats.org/officeDocument/2006/relationships/ctrlProp" Target="../ctrlProps/ctrlProp195.xml"/><Relationship Id="rId10" Type="http://schemas.openxmlformats.org/officeDocument/2006/relationships/ctrlProp" Target="../ctrlProps/ctrlProp190.xml"/><Relationship Id="rId19" Type="http://schemas.openxmlformats.org/officeDocument/2006/relationships/comments" Target="../comments2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189.xml"/><Relationship Id="rId14" Type="http://schemas.openxmlformats.org/officeDocument/2006/relationships/ctrlProp" Target="../ctrlProps/ctrlProp19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2:G49"/>
  <sheetViews>
    <sheetView topLeftCell="A10" zoomScale="110" zoomScaleNormal="110" zoomScalePageLayoutView="50" workbookViewId="0">
      <selection activeCell="F41" sqref="F41"/>
    </sheetView>
  </sheetViews>
  <sheetFormatPr defaultColWidth="11.42578125" defaultRowHeight="15" x14ac:dyDescent="0.25"/>
  <cols>
    <col min="2" max="2" width="13.28515625" customWidth="1"/>
    <col min="3" max="3" width="16.42578125" customWidth="1"/>
  </cols>
  <sheetData>
    <row r="2" spans="1:7" x14ac:dyDescent="0.25">
      <c r="A2" s="156" t="s">
        <v>140</v>
      </c>
      <c r="B2" s="156"/>
      <c r="C2" s="156"/>
      <c r="D2" s="156"/>
      <c r="E2" s="156"/>
      <c r="F2" s="156"/>
      <c r="G2" s="156"/>
    </row>
    <row r="4" spans="1:7" x14ac:dyDescent="0.25">
      <c r="A4" s="68" t="s">
        <v>71</v>
      </c>
      <c r="B4" s="1"/>
      <c r="C4" s="1"/>
      <c r="D4" s="1"/>
      <c r="E4" s="1"/>
      <c r="F4" s="1"/>
      <c r="G4" s="1"/>
    </row>
    <row r="5" spans="1:7" x14ac:dyDescent="0.25">
      <c r="A5" s="157" t="s">
        <v>72</v>
      </c>
      <c r="B5" s="157"/>
      <c r="C5" s="157"/>
      <c r="D5" s="157"/>
      <c r="E5" s="157"/>
      <c r="F5" s="157"/>
      <c r="G5" s="157"/>
    </row>
    <row r="6" spans="1:7" x14ac:dyDescent="0.25">
      <c r="A6" s="157"/>
      <c r="B6" s="157"/>
      <c r="C6" s="157"/>
      <c r="D6" s="157"/>
      <c r="E6" s="157"/>
      <c r="F6" s="157"/>
      <c r="G6" s="157"/>
    </row>
    <row r="7" spans="1:7" x14ac:dyDescent="0.25">
      <c r="A7" s="158" t="s">
        <v>138</v>
      </c>
      <c r="B7" s="158"/>
      <c r="C7" s="158"/>
      <c r="D7" s="158"/>
      <c r="E7" s="158"/>
      <c r="F7" s="158"/>
      <c r="G7" s="158"/>
    </row>
    <row r="8" spans="1:7" ht="14.45" customHeight="1" x14ac:dyDescent="0.25">
      <c r="A8" s="157" t="s">
        <v>156</v>
      </c>
      <c r="B8" s="157"/>
      <c r="C8" s="157"/>
      <c r="D8" s="157"/>
      <c r="E8" s="157"/>
      <c r="F8" s="157"/>
      <c r="G8" s="157"/>
    </row>
    <row r="9" spans="1:7" ht="14.45" customHeight="1" x14ac:dyDescent="0.25">
      <c r="A9" s="157"/>
      <c r="B9" s="157"/>
      <c r="C9" s="157"/>
      <c r="D9" s="157"/>
      <c r="E9" s="157"/>
      <c r="F9" s="157"/>
      <c r="G9" s="157"/>
    </row>
    <row r="10" spans="1:7" ht="14.45" customHeight="1" x14ac:dyDescent="0.25">
      <c r="A10" s="157" t="s">
        <v>139</v>
      </c>
      <c r="B10" s="157"/>
      <c r="C10" s="157"/>
      <c r="D10" s="157"/>
      <c r="E10" s="157"/>
      <c r="F10" s="157"/>
      <c r="G10" s="157"/>
    </row>
    <row r="11" spans="1:7" x14ac:dyDescent="0.25">
      <c r="A11" s="157"/>
      <c r="B11" s="157"/>
      <c r="C11" s="157"/>
      <c r="D11" s="157"/>
      <c r="E11" s="157"/>
      <c r="F11" s="157"/>
      <c r="G11" s="157"/>
    </row>
    <row r="12" spans="1:7" x14ac:dyDescent="0.25">
      <c r="A12" s="3"/>
      <c r="B12" s="3"/>
      <c r="C12" s="3"/>
      <c r="D12" s="3"/>
      <c r="E12" s="3"/>
      <c r="F12" s="3"/>
      <c r="G12" s="3"/>
    </row>
    <row r="13" spans="1:7" ht="14.45" customHeight="1" x14ac:dyDescent="0.25">
      <c r="A13" s="157" t="s">
        <v>141</v>
      </c>
      <c r="B13" s="157"/>
      <c r="C13" s="157"/>
      <c r="D13" s="157"/>
      <c r="E13" s="157"/>
      <c r="F13" s="157"/>
      <c r="G13" s="157"/>
    </row>
    <row r="14" spans="1:7" ht="14.45" customHeight="1" x14ac:dyDescent="0.25">
      <c r="A14" s="157"/>
      <c r="B14" s="157"/>
      <c r="C14" s="157"/>
      <c r="D14" s="157"/>
      <c r="E14" s="157"/>
      <c r="F14" s="157"/>
      <c r="G14" s="157"/>
    </row>
    <row r="15" spans="1:7" x14ac:dyDescent="0.25">
      <c r="A15" s="157"/>
      <c r="B15" s="157"/>
      <c r="C15" s="157"/>
      <c r="D15" s="157"/>
      <c r="E15" s="157"/>
      <c r="F15" s="157"/>
      <c r="G15" s="157"/>
    </row>
    <row r="16" spans="1:7" x14ac:dyDescent="0.25">
      <c r="A16" s="157"/>
      <c r="B16" s="157"/>
      <c r="C16" s="157"/>
      <c r="D16" s="157"/>
      <c r="E16" s="157"/>
      <c r="F16" s="157"/>
      <c r="G16" s="157"/>
    </row>
    <row r="17" spans="1:7" x14ac:dyDescent="0.25">
      <c r="A17" s="157"/>
      <c r="B17" s="157"/>
      <c r="C17" s="157"/>
      <c r="D17" s="157"/>
      <c r="E17" s="157"/>
      <c r="F17" s="157"/>
      <c r="G17" s="157"/>
    </row>
    <row r="18" spans="1:7" x14ac:dyDescent="0.25">
      <c r="A18" s="157"/>
      <c r="B18" s="157"/>
      <c r="C18" s="157"/>
      <c r="D18" s="157"/>
      <c r="E18" s="157"/>
      <c r="F18" s="157"/>
      <c r="G18" s="157"/>
    </row>
    <row r="19" spans="1:7" x14ac:dyDescent="0.25">
      <c r="A19" s="157"/>
      <c r="B19" s="157"/>
      <c r="C19" s="157"/>
      <c r="D19" s="157"/>
      <c r="E19" s="157"/>
      <c r="F19" s="157"/>
      <c r="G19" s="157"/>
    </row>
    <row r="20" spans="1:7" x14ac:dyDescent="0.25">
      <c r="A20" s="157"/>
      <c r="B20" s="157"/>
      <c r="C20" s="157"/>
      <c r="D20" s="157"/>
      <c r="E20" s="157"/>
      <c r="F20" s="157"/>
      <c r="G20" s="157"/>
    </row>
    <row r="21" spans="1:7" x14ac:dyDescent="0.25">
      <c r="A21" s="157"/>
      <c r="B21" s="157"/>
      <c r="C21" s="157"/>
      <c r="D21" s="157"/>
      <c r="E21" s="157"/>
      <c r="F21" s="157"/>
      <c r="G21" s="157"/>
    </row>
    <row r="22" spans="1:7" x14ac:dyDescent="0.25">
      <c r="A22" s="157"/>
      <c r="B22" s="157"/>
      <c r="C22" s="157"/>
      <c r="D22" s="157"/>
      <c r="E22" s="157"/>
      <c r="F22" s="157"/>
      <c r="G22" s="157"/>
    </row>
    <row r="23" spans="1:7" x14ac:dyDescent="0.25">
      <c r="A23" s="157"/>
      <c r="B23" s="157"/>
      <c r="C23" s="157"/>
      <c r="D23" s="157"/>
      <c r="E23" s="157"/>
      <c r="F23" s="157"/>
      <c r="G23" s="157"/>
    </row>
    <row r="24" spans="1:7" x14ac:dyDescent="0.25">
      <c r="A24" s="3"/>
      <c r="B24" s="3"/>
      <c r="C24" s="3"/>
      <c r="D24" s="3"/>
      <c r="E24" s="3"/>
      <c r="F24" s="3"/>
      <c r="G24" s="3"/>
    </row>
    <row r="25" spans="1:7" x14ac:dyDescent="0.25">
      <c r="A25" s="64" t="s">
        <v>73</v>
      </c>
      <c r="B25" s="64"/>
      <c r="C25" s="64"/>
      <c r="D25" s="64"/>
      <c r="E25" s="64"/>
      <c r="F25" s="64"/>
      <c r="G25" s="64"/>
    </row>
    <row r="26" spans="1:7" x14ac:dyDescent="0.25">
      <c r="A26" s="6" t="s">
        <v>142</v>
      </c>
      <c r="B26" s="63"/>
      <c r="C26" s="155"/>
      <c r="D26" s="155"/>
      <c r="E26" s="155"/>
      <c r="F26" s="63"/>
      <c r="G26" s="63"/>
    </row>
    <row r="27" spans="1:7" x14ac:dyDescent="0.25">
      <c r="A27" s="6" t="s">
        <v>143</v>
      </c>
      <c r="B27" s="63"/>
      <c r="C27" s="155"/>
      <c r="D27" s="155"/>
      <c r="E27" s="155"/>
      <c r="F27" s="63"/>
      <c r="G27" s="63"/>
    </row>
    <row r="28" spans="1:7" x14ac:dyDescent="0.25">
      <c r="A28" s="63"/>
      <c r="B28" s="63"/>
      <c r="C28" s="63"/>
      <c r="D28" s="63"/>
      <c r="E28" s="63"/>
      <c r="F28" s="63"/>
      <c r="G28" s="63"/>
    </row>
    <row r="29" spans="1:7" x14ac:dyDescent="0.25">
      <c r="A29" s="3"/>
      <c r="B29" s="3"/>
      <c r="C29" s="3"/>
      <c r="D29" s="3"/>
      <c r="E29" s="3"/>
      <c r="F29" s="3"/>
      <c r="G29" s="3"/>
    </row>
    <row r="30" spans="1:7" x14ac:dyDescent="0.25">
      <c r="A30" s="1" t="s">
        <v>287</v>
      </c>
      <c r="B30" s="1"/>
      <c r="C30" s="1"/>
      <c r="D30" s="154" t="s">
        <v>286</v>
      </c>
      <c r="E30" s="1"/>
      <c r="F30" s="1"/>
      <c r="G30" s="1"/>
    </row>
    <row r="31" spans="1:7" x14ac:dyDescent="0.25">
      <c r="A31" s="1" t="s">
        <v>145</v>
      </c>
      <c r="B31" s="1"/>
      <c r="C31" s="1"/>
      <c r="D31" s="1" t="s">
        <v>144</v>
      </c>
      <c r="E31" s="1"/>
      <c r="F31" s="1"/>
      <c r="G31" s="1"/>
    </row>
    <row r="32" spans="1:7" x14ac:dyDescent="0.25">
      <c r="A32" s="3"/>
      <c r="B32" s="3"/>
      <c r="C32" s="3"/>
      <c r="D32" s="3"/>
      <c r="E32" s="3"/>
      <c r="F32" s="3"/>
      <c r="G32" s="3"/>
    </row>
    <row r="33" spans="1:7" x14ac:dyDescent="0.25">
      <c r="A33" s="3"/>
      <c r="B33" s="3"/>
      <c r="C33" s="3"/>
      <c r="D33" s="3"/>
      <c r="E33" s="3"/>
      <c r="F33" s="3"/>
      <c r="G33" s="3"/>
    </row>
    <row r="34" spans="1:7" x14ac:dyDescent="0.25">
      <c r="A34" s="3"/>
      <c r="B34" s="3"/>
      <c r="C34" s="3"/>
      <c r="D34" s="3"/>
      <c r="E34" s="3"/>
      <c r="F34" s="3"/>
      <c r="G34" s="3"/>
    </row>
    <row r="35" spans="1:7" x14ac:dyDescent="0.25">
      <c r="A35" s="3"/>
      <c r="B35" s="3"/>
      <c r="C35" s="3"/>
      <c r="D35" s="3"/>
      <c r="E35" s="3"/>
      <c r="F35" s="3"/>
      <c r="G35" s="3"/>
    </row>
    <row r="36" spans="1:7" x14ac:dyDescent="0.25">
      <c r="A36" s="3"/>
      <c r="B36" s="3"/>
      <c r="C36" s="3"/>
      <c r="D36" s="3"/>
      <c r="E36" s="3"/>
      <c r="F36" s="3"/>
      <c r="G36" s="3"/>
    </row>
    <row r="37" spans="1:7" x14ac:dyDescent="0.25">
      <c r="A37" s="3"/>
      <c r="B37" s="3"/>
      <c r="C37" s="3"/>
      <c r="D37" s="3"/>
      <c r="E37" s="3"/>
      <c r="F37" s="3"/>
      <c r="G37" s="3"/>
    </row>
    <row r="38" spans="1:7" x14ac:dyDescent="0.25">
      <c r="A38" s="3"/>
      <c r="B38" s="3"/>
      <c r="C38" s="3"/>
      <c r="D38" s="3"/>
      <c r="E38" s="3"/>
      <c r="F38" s="3"/>
      <c r="G38" s="3"/>
    </row>
    <row r="39" spans="1:7" x14ac:dyDescent="0.25">
      <c r="A39" s="3"/>
      <c r="B39" s="3"/>
      <c r="C39" s="3"/>
      <c r="D39" s="3"/>
      <c r="E39" s="3"/>
      <c r="F39" s="3"/>
      <c r="G39" s="3"/>
    </row>
    <row r="40" spans="1:7" x14ac:dyDescent="0.25">
      <c r="A40" s="3"/>
      <c r="B40" s="3"/>
      <c r="C40" s="3"/>
      <c r="D40" s="3"/>
      <c r="E40" s="3"/>
      <c r="F40" s="3"/>
      <c r="G40" s="3"/>
    </row>
    <row r="41" spans="1:7" x14ac:dyDescent="0.25">
      <c r="A41" s="3"/>
      <c r="B41" s="3"/>
      <c r="C41" s="3"/>
      <c r="D41" s="3"/>
      <c r="E41" s="3"/>
      <c r="F41" s="3"/>
      <c r="G41" s="3"/>
    </row>
    <row r="42" spans="1:7" x14ac:dyDescent="0.25">
      <c r="A42" s="3"/>
      <c r="B42" s="3"/>
      <c r="C42" s="3"/>
      <c r="D42" s="3"/>
      <c r="E42" s="3"/>
      <c r="F42" s="3"/>
      <c r="G42" s="3"/>
    </row>
    <row r="43" spans="1:7" x14ac:dyDescent="0.25">
      <c r="A43" s="3"/>
      <c r="B43" s="3"/>
      <c r="C43" s="3"/>
      <c r="D43" s="3"/>
      <c r="E43" s="3"/>
      <c r="F43" s="3"/>
      <c r="G43" s="3"/>
    </row>
    <row r="44" spans="1:7" x14ac:dyDescent="0.25">
      <c r="A44" s="3"/>
      <c r="B44" s="3"/>
      <c r="C44" s="3"/>
      <c r="D44" s="3"/>
      <c r="E44" s="3"/>
      <c r="F44" s="3"/>
      <c r="G44" s="3"/>
    </row>
    <row r="45" spans="1:7" x14ac:dyDescent="0.25">
      <c r="A45" s="3"/>
      <c r="B45" s="3"/>
      <c r="C45" s="3"/>
      <c r="D45" s="3"/>
      <c r="E45" s="3"/>
      <c r="F45" s="3"/>
      <c r="G45" s="3"/>
    </row>
    <row r="46" spans="1:7" x14ac:dyDescent="0.25">
      <c r="A46" s="3"/>
      <c r="B46" s="3"/>
      <c r="C46" s="3"/>
      <c r="D46" s="3"/>
      <c r="E46" s="3"/>
      <c r="F46" s="3"/>
      <c r="G46" s="3"/>
    </row>
    <row r="47" spans="1:7" x14ac:dyDescent="0.25">
      <c r="A47" s="3"/>
      <c r="B47" s="3"/>
      <c r="C47" s="3"/>
      <c r="D47" s="3"/>
      <c r="E47" s="3"/>
      <c r="F47" s="3"/>
      <c r="G47" s="3"/>
    </row>
    <row r="48" spans="1:7" x14ac:dyDescent="0.25">
      <c r="A48" s="3"/>
      <c r="B48" s="3"/>
      <c r="C48" s="3"/>
      <c r="D48" s="3"/>
      <c r="E48" s="3"/>
      <c r="F48" s="3"/>
      <c r="G48" s="3"/>
    </row>
    <row r="49" spans="1:7" x14ac:dyDescent="0.25">
      <c r="A49" s="3"/>
      <c r="B49" s="3"/>
      <c r="C49" s="3"/>
      <c r="D49" s="3"/>
      <c r="E49" s="3"/>
      <c r="F49" s="3"/>
      <c r="G49" s="3"/>
    </row>
  </sheetData>
  <customSheetViews>
    <customSheetView guid="{0C4AE86A-3B02-4FF0-BC1E-46F4994697BD}" scale="90" topLeftCell="A2">
      <selection activeCell="C14" sqref="C14:D14"/>
      <pageMargins left="0.7" right="0.7" top="0.78740157499999996" bottom="0.78740157499999996" header="0.3" footer="0.3"/>
      <pageSetup paperSize="9" orientation="portrait" verticalDpi="0" r:id="rId1"/>
    </customSheetView>
  </customSheetViews>
  <mergeCells count="8">
    <mergeCell ref="C26:E26"/>
    <mergeCell ref="C27:E27"/>
    <mergeCell ref="A2:G2"/>
    <mergeCell ref="A13:G23"/>
    <mergeCell ref="A5:G6"/>
    <mergeCell ref="A7:G7"/>
    <mergeCell ref="A8:G9"/>
    <mergeCell ref="A10:G11"/>
  </mergeCells>
  <hyperlinks>
    <hyperlink ref="D30" r:id="rId2"/>
  </hyperlinks>
  <pageMargins left="0.70866141732283472" right="0.70866141732283472" top="0.78740157480314965" bottom="0.78740157480314965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Q153"/>
  <sheetViews>
    <sheetView zoomScale="90" zoomScaleNormal="90" zoomScalePageLayoutView="50" workbookViewId="0">
      <selection activeCell="C3" sqref="C3:D3"/>
    </sheetView>
  </sheetViews>
  <sheetFormatPr defaultColWidth="11.42578125" defaultRowHeight="15" x14ac:dyDescent="0.25"/>
  <cols>
    <col min="1" max="1" width="3.5703125" style="2" customWidth="1"/>
    <col min="2" max="2" width="33.7109375" customWidth="1"/>
    <col min="3" max="3" width="23.140625" customWidth="1"/>
    <col min="4" max="4" width="20.28515625" style="3" customWidth="1"/>
    <col min="5" max="5" width="4.7109375" style="3" customWidth="1"/>
  </cols>
  <sheetData>
    <row r="1" spans="1:6" s="3" customFormat="1" ht="17.45" customHeight="1" thickBot="1" x14ac:dyDescent="0.3">
      <c r="A1" s="2"/>
      <c r="D1"/>
      <c r="F1" s="4"/>
    </row>
    <row r="2" spans="1:6" x14ac:dyDescent="0.25">
      <c r="B2" s="178" t="s">
        <v>74</v>
      </c>
      <c r="C2" s="179"/>
      <c r="D2" s="180"/>
    </row>
    <row r="3" spans="1:6" x14ac:dyDescent="0.25">
      <c r="B3" s="5" t="s">
        <v>75</v>
      </c>
      <c r="C3" s="174"/>
      <c r="D3" s="175"/>
    </row>
    <row r="4" spans="1:6" x14ac:dyDescent="0.25">
      <c r="B4" s="5" t="s">
        <v>146</v>
      </c>
      <c r="C4" s="174"/>
      <c r="D4" s="175"/>
    </row>
    <row r="5" spans="1:6" x14ac:dyDescent="0.25">
      <c r="B5" s="5" t="s">
        <v>76</v>
      </c>
      <c r="C5" s="174"/>
      <c r="D5" s="175"/>
    </row>
    <row r="6" spans="1:6" x14ac:dyDescent="0.25">
      <c r="B6" s="5" t="s">
        <v>77</v>
      </c>
      <c r="C6" s="174"/>
      <c r="D6" s="175"/>
    </row>
    <row r="7" spans="1:6" x14ac:dyDescent="0.25">
      <c r="B7" s="5" t="s">
        <v>78</v>
      </c>
      <c r="C7" s="174"/>
      <c r="D7" s="175"/>
    </row>
    <row r="8" spans="1:6" x14ac:dyDescent="0.25">
      <c r="B8" s="5" t="s">
        <v>79</v>
      </c>
      <c r="C8" s="174"/>
      <c r="D8" s="175"/>
    </row>
    <row r="9" spans="1:6" x14ac:dyDescent="0.25">
      <c r="B9" s="5" t="s">
        <v>80</v>
      </c>
      <c r="C9" s="174"/>
      <c r="D9" s="175"/>
    </row>
    <row r="10" spans="1:6" x14ac:dyDescent="0.25">
      <c r="B10" s="5" t="s">
        <v>147</v>
      </c>
      <c r="C10" s="174"/>
      <c r="D10" s="175"/>
    </row>
    <row r="11" spans="1:6" x14ac:dyDescent="0.25">
      <c r="B11" s="5" t="s">
        <v>81</v>
      </c>
      <c r="C11" s="174"/>
      <c r="D11" s="175"/>
    </row>
    <row r="12" spans="1:6" s="3" customFormat="1" ht="15.75" thickBot="1" x14ac:dyDescent="0.3">
      <c r="A12" s="2"/>
      <c r="D12"/>
    </row>
    <row r="13" spans="1:6" x14ac:dyDescent="0.25">
      <c r="B13" s="178" t="s">
        <v>82</v>
      </c>
      <c r="C13" s="179"/>
      <c r="D13" s="180"/>
    </row>
    <row r="14" spans="1:6" x14ac:dyDescent="0.25">
      <c r="B14" s="5" t="s">
        <v>83</v>
      </c>
      <c r="C14" s="174"/>
      <c r="D14" s="175"/>
    </row>
    <row r="15" spans="1:6" x14ac:dyDescent="0.25">
      <c r="B15" s="5" t="s">
        <v>76</v>
      </c>
      <c r="C15" s="174"/>
      <c r="D15" s="175"/>
    </row>
    <row r="16" spans="1:6" x14ac:dyDescent="0.25">
      <c r="B16" s="5" t="s">
        <v>77</v>
      </c>
      <c r="C16" s="174"/>
      <c r="D16" s="175"/>
    </row>
    <row r="17" spans="1:5" x14ac:dyDescent="0.25">
      <c r="B17" s="5" t="s">
        <v>78</v>
      </c>
      <c r="C17" s="174"/>
      <c r="D17" s="175"/>
    </row>
    <row r="18" spans="1:5" x14ac:dyDescent="0.25">
      <c r="B18" s="5" t="s">
        <v>79</v>
      </c>
      <c r="C18" s="174"/>
      <c r="D18" s="175"/>
    </row>
    <row r="19" spans="1:5" ht="15.75" thickBot="1" x14ac:dyDescent="0.3">
      <c r="B19" s="5" t="s">
        <v>80</v>
      </c>
      <c r="C19" s="176"/>
      <c r="D19" s="177"/>
    </row>
    <row r="20" spans="1:5" ht="15.75" thickBot="1" x14ac:dyDescent="0.3">
      <c r="B20" s="3"/>
      <c r="C20" s="7"/>
      <c r="D20"/>
    </row>
    <row r="21" spans="1:5" x14ac:dyDescent="0.25">
      <c r="B21" s="178" t="s">
        <v>148</v>
      </c>
      <c r="C21" s="179"/>
      <c r="D21" s="180"/>
    </row>
    <row r="22" spans="1:5" x14ac:dyDescent="0.25">
      <c r="B22" s="5" t="s">
        <v>85</v>
      </c>
      <c r="C22" s="174"/>
      <c r="D22" s="175"/>
    </row>
    <row r="23" spans="1:5" x14ac:dyDescent="0.25">
      <c r="B23" s="5" t="s">
        <v>84</v>
      </c>
      <c r="C23" s="174"/>
      <c r="D23" s="175"/>
    </row>
    <row r="24" spans="1:5" x14ac:dyDescent="0.25">
      <c r="B24" s="5" t="s">
        <v>149</v>
      </c>
      <c r="C24" s="174"/>
      <c r="D24" s="175"/>
    </row>
    <row r="25" spans="1:5" x14ac:dyDescent="0.25">
      <c r="B25" s="5" t="s">
        <v>86</v>
      </c>
      <c r="C25" s="174"/>
      <c r="D25" s="175"/>
    </row>
    <row r="26" spans="1:5" ht="15.75" thickBot="1" x14ac:dyDescent="0.3">
      <c r="B26" s="5" t="s">
        <v>87</v>
      </c>
      <c r="C26" s="176"/>
      <c r="D26" s="177"/>
    </row>
    <row r="27" spans="1:5" ht="15.75" thickBot="1" x14ac:dyDescent="0.3">
      <c r="B27" s="3"/>
      <c r="C27" s="7"/>
      <c r="D27"/>
    </row>
    <row r="28" spans="1:5" x14ac:dyDescent="0.25">
      <c r="B28" s="178" t="s">
        <v>88</v>
      </c>
      <c r="C28" s="179"/>
      <c r="D28" s="180"/>
    </row>
    <row r="29" spans="1:5" x14ac:dyDescent="0.25">
      <c r="B29" s="6" t="s">
        <v>150</v>
      </c>
      <c r="C29" s="174"/>
      <c r="D29" s="175"/>
    </row>
    <row r="30" spans="1:5" x14ac:dyDescent="0.25">
      <c r="B30" s="6" t="s">
        <v>89</v>
      </c>
      <c r="C30" s="174"/>
      <c r="D30" s="175"/>
    </row>
    <row r="31" spans="1:5" x14ac:dyDescent="0.25">
      <c r="A31"/>
      <c r="B31" s="6" t="s">
        <v>90</v>
      </c>
      <c r="C31" s="174"/>
      <c r="D31" s="175"/>
      <c r="E31"/>
    </row>
    <row r="32" spans="1:5" x14ac:dyDescent="0.25">
      <c r="A32"/>
      <c r="B32" s="6" t="s">
        <v>91</v>
      </c>
      <c r="C32" s="174"/>
      <c r="D32" s="175"/>
      <c r="E32"/>
    </row>
    <row r="33" spans="1:17" x14ac:dyDescent="0.25">
      <c r="A33"/>
      <c r="B33" s="6" t="s">
        <v>92</v>
      </c>
      <c r="C33" s="174"/>
      <c r="D33" s="175"/>
      <c r="E33"/>
    </row>
    <row r="34" spans="1:17" x14ac:dyDescent="0.25">
      <c r="A34"/>
      <c r="B34" s="6" t="s">
        <v>93</v>
      </c>
      <c r="C34" s="145"/>
      <c r="D34" s="26"/>
      <c r="E34"/>
    </row>
    <row r="35" spans="1:17" x14ac:dyDescent="0.25">
      <c r="A35"/>
      <c r="B35" s="6" t="s">
        <v>94</v>
      </c>
      <c r="C35" s="146"/>
      <c r="D35" s="20"/>
      <c r="E35"/>
    </row>
    <row r="36" spans="1:17" ht="15.75" thickBot="1" x14ac:dyDescent="0.3">
      <c r="A36"/>
      <c r="B36" s="6" t="s">
        <v>95</v>
      </c>
      <c r="C36" s="176"/>
      <c r="D36" s="177"/>
      <c r="E36"/>
    </row>
    <row r="37" spans="1:17" ht="15.75" thickBot="1" x14ac:dyDescent="0.3">
      <c r="A37"/>
      <c r="C37" s="7"/>
      <c r="D37"/>
      <c r="E37"/>
    </row>
    <row r="38" spans="1:17" ht="14.45" customHeight="1" x14ac:dyDescent="0.25">
      <c r="A38"/>
      <c r="B38" s="159" t="s">
        <v>151</v>
      </c>
      <c r="C38" s="160"/>
      <c r="D38" s="161"/>
      <c r="E38"/>
    </row>
    <row r="39" spans="1:17" ht="15.75" thickBot="1" x14ac:dyDescent="0.3">
      <c r="A39"/>
      <c r="B39" s="162"/>
      <c r="C39" s="163"/>
      <c r="D39" s="164"/>
      <c r="E39"/>
    </row>
    <row r="40" spans="1:17" x14ac:dyDescent="0.25">
      <c r="A40"/>
      <c r="B40" s="165"/>
      <c r="C40" s="166"/>
      <c r="D40" s="167"/>
      <c r="E40"/>
    </row>
    <row r="41" spans="1:17" x14ac:dyDescent="0.25">
      <c r="A41"/>
      <c r="B41" s="168"/>
      <c r="C41" s="169"/>
      <c r="D41" s="170"/>
      <c r="E41"/>
    </row>
    <row r="42" spans="1:17" x14ac:dyDescent="0.25">
      <c r="A42"/>
      <c r="B42" s="168"/>
      <c r="C42" s="169"/>
      <c r="D42" s="170"/>
      <c r="E42"/>
    </row>
    <row r="43" spans="1:17" x14ac:dyDescent="0.25">
      <c r="A43"/>
      <c r="B43" s="168"/>
      <c r="C43" s="169"/>
      <c r="D43" s="170"/>
      <c r="E43"/>
    </row>
    <row r="44" spans="1:17" x14ac:dyDescent="0.25">
      <c r="A44"/>
      <c r="B44" s="168"/>
      <c r="C44" s="169"/>
      <c r="D44" s="170"/>
      <c r="E44"/>
    </row>
    <row r="45" spans="1:17" x14ac:dyDescent="0.25">
      <c r="A45"/>
      <c r="B45" s="168"/>
      <c r="C45" s="169"/>
      <c r="D45" s="170"/>
      <c r="E45"/>
    </row>
    <row r="46" spans="1:17" x14ac:dyDescent="0.25">
      <c r="A46"/>
      <c r="B46" s="168"/>
      <c r="C46" s="169"/>
      <c r="D46" s="170"/>
      <c r="E46"/>
    </row>
    <row r="47" spans="1:17" ht="15.75" thickBot="1" x14ac:dyDescent="0.3">
      <c r="A47"/>
      <c r="B47" s="171"/>
      <c r="C47" s="172"/>
      <c r="D47" s="173"/>
      <c r="E47"/>
    </row>
    <row r="48" spans="1:17" s="3" customFormat="1" x14ac:dyDescent="0.25">
      <c r="A48" s="2"/>
      <c r="F48"/>
      <c r="G48"/>
      <c r="H48"/>
      <c r="I48"/>
      <c r="J48"/>
      <c r="K48"/>
      <c r="L48"/>
      <c r="M48"/>
      <c r="N48"/>
      <c r="O48"/>
      <c r="P48"/>
      <c r="Q48"/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</sheetData>
  <customSheetViews>
    <customSheetView guid="{0C4AE86A-3B02-4FF0-BC1E-46F4994697BD}" scale="70" topLeftCell="A4">
      <selection activeCell="C16" sqref="C16:D16"/>
      <pageMargins left="0.70866141732283472" right="0.70866141732283472" top="0.74803149606299213" bottom="0.74803149606299213" header="0.31496062992125984" footer="0.31496062992125984"/>
      <pageSetup paperSize="9" orientation="portrait" verticalDpi="0" r:id="rId1"/>
    </customSheetView>
  </customSheetViews>
  <mergeCells count="32">
    <mergeCell ref="B13:D13"/>
    <mergeCell ref="C14:D14"/>
    <mergeCell ref="B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5:D15"/>
    <mergeCell ref="C16:D16"/>
    <mergeCell ref="C17:D17"/>
    <mergeCell ref="C18:D18"/>
    <mergeCell ref="C19:D19"/>
    <mergeCell ref="C26:D26"/>
    <mergeCell ref="B28:D28"/>
    <mergeCell ref="C29:D29"/>
    <mergeCell ref="B21:D21"/>
    <mergeCell ref="C22:D22"/>
    <mergeCell ref="C23:D23"/>
    <mergeCell ref="C24:D24"/>
    <mergeCell ref="C25:D25"/>
    <mergeCell ref="B38:D39"/>
    <mergeCell ref="B40:D47"/>
    <mergeCell ref="C30:D30"/>
    <mergeCell ref="C31:D31"/>
    <mergeCell ref="C32:D32"/>
    <mergeCell ref="C33:D33"/>
    <mergeCell ref="C36:D36"/>
  </mergeCells>
  <pageMargins left="0.70866141732283472" right="0.70866141732283472" top="0.74803149606299213" bottom="0.74803149606299213" header="0.31496062992125984" footer="0.31496062992125984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0" r:id="rId5" name="Check Box 12">
              <controlPr defaultSize="0" autoFill="0" autoLine="0" autoPict="0">
                <anchor moveWithCells="1">
                  <from>
                    <xdr:col>2</xdr:col>
                    <xdr:colOff>0</xdr:colOff>
                    <xdr:row>34</xdr:row>
                    <xdr:rowOff>19050</xdr:rowOff>
                  </from>
                  <to>
                    <xdr:col>2</xdr:col>
                    <xdr:colOff>1543050</xdr:colOff>
                    <xdr:row>35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I66"/>
  <sheetViews>
    <sheetView topLeftCell="E16" zoomScale="90" zoomScaleNormal="90" workbookViewId="0">
      <selection activeCell="R14" sqref="R14"/>
    </sheetView>
  </sheetViews>
  <sheetFormatPr defaultColWidth="11.42578125" defaultRowHeight="15" x14ac:dyDescent="0.25"/>
  <cols>
    <col min="1" max="1" width="3.5703125" style="2" customWidth="1"/>
    <col min="2" max="2" width="25.7109375" customWidth="1"/>
    <col min="3" max="3" width="8.28515625" customWidth="1"/>
    <col min="4" max="4" width="11.28515625" style="3" customWidth="1"/>
    <col min="5" max="5" width="14.5703125" style="22" customWidth="1"/>
    <col min="6" max="6" width="6.85546875" style="13" customWidth="1"/>
    <col min="7" max="7" width="7.28515625" style="13" customWidth="1"/>
    <col min="8" max="8" width="12.140625" style="13" customWidth="1"/>
    <col min="9" max="9" width="22.85546875" customWidth="1"/>
    <col min="10" max="10" width="17.7109375" customWidth="1"/>
    <col min="11" max="11" width="7.7109375" style="3" customWidth="1"/>
    <col min="12" max="12" width="4.28515625" style="3" customWidth="1"/>
    <col min="13" max="13" width="10.28515625" customWidth="1"/>
    <col min="14" max="15" width="11.5703125" customWidth="1"/>
    <col min="16" max="16" width="12.42578125" customWidth="1"/>
    <col min="17" max="17" width="10.42578125" customWidth="1"/>
    <col min="20" max="21" width="12.28515625" customWidth="1"/>
    <col min="22" max="22" width="16.140625" customWidth="1"/>
    <col min="23" max="23" width="17.85546875" customWidth="1"/>
  </cols>
  <sheetData>
    <row r="1" spans="1:35" s="3" customFormat="1" ht="15.75" thickBot="1" x14ac:dyDescent="0.3">
      <c r="A1" s="2"/>
      <c r="D1"/>
      <c r="E1" s="22"/>
      <c r="F1" s="22"/>
      <c r="G1" s="22"/>
      <c r="H1" s="22"/>
    </row>
    <row r="2" spans="1:35" ht="15.75" thickBot="1" x14ac:dyDescent="0.3">
      <c r="B2" s="223" t="s">
        <v>178</v>
      </c>
      <c r="C2" s="224"/>
      <c r="D2" s="224"/>
      <c r="E2" s="224"/>
      <c r="F2" s="224"/>
      <c r="G2" s="224"/>
      <c r="H2" s="224"/>
      <c r="I2" s="224"/>
      <c r="J2" s="225"/>
      <c r="M2" s="223" t="s">
        <v>178</v>
      </c>
      <c r="N2" s="224"/>
      <c r="O2" s="224"/>
      <c r="P2" s="224"/>
      <c r="Q2" s="224"/>
      <c r="R2" s="224"/>
      <c r="S2" s="224"/>
      <c r="T2" s="224"/>
      <c r="U2" s="224"/>
      <c r="V2" s="225"/>
    </row>
    <row r="3" spans="1:35" ht="15.75" thickBot="1" x14ac:dyDescent="0.3">
      <c r="B3" s="227"/>
      <c r="C3" s="228"/>
      <c r="D3" s="228"/>
      <c r="E3" s="228"/>
      <c r="F3" s="228"/>
      <c r="G3" s="228"/>
      <c r="H3" s="228"/>
      <c r="I3" s="228"/>
      <c r="J3" s="229"/>
    </row>
    <row r="4" spans="1:35" ht="15.75" thickBot="1" x14ac:dyDescent="0.3">
      <c r="B4" s="200" t="s">
        <v>152</v>
      </c>
      <c r="C4" s="181"/>
      <c r="D4" s="181"/>
      <c r="E4" s="181"/>
      <c r="F4" s="181"/>
      <c r="G4" s="24"/>
      <c r="H4" s="144" t="s">
        <v>154</v>
      </c>
      <c r="I4" s="16" t="str">
        <f ca="1">INDIRECT("Tabela3!C"&amp;Tabela3!D4+4)</f>
        <v xml:space="preserve"> </v>
      </c>
      <c r="J4" s="9" t="str">
        <f ca="1">IF(I4=Tabela3!C28," ","t/a")</f>
        <v>t/a</v>
      </c>
      <c r="M4" s="157" t="s">
        <v>291</v>
      </c>
      <c r="N4" s="157"/>
      <c r="O4" s="157"/>
      <c r="P4" s="157"/>
      <c r="Q4" s="157"/>
      <c r="R4" s="157"/>
      <c r="S4" s="157"/>
      <c r="T4" s="157"/>
      <c r="U4" s="157"/>
      <c r="V4" s="157"/>
    </row>
    <row r="5" spans="1:35" ht="15.75" thickBot="1" x14ac:dyDescent="0.3">
      <c r="B5" s="5"/>
      <c r="C5" s="14"/>
      <c r="D5" s="15"/>
      <c r="G5" s="24"/>
      <c r="H5" s="24" t="s">
        <v>153</v>
      </c>
      <c r="I5" s="17">
        <f>(Q32+V32+P59+Q59+U59+W59)*0.001</f>
        <v>0</v>
      </c>
      <c r="J5" s="18" t="s">
        <v>30</v>
      </c>
      <c r="M5" s="157"/>
      <c r="N5" s="157"/>
      <c r="O5" s="157"/>
      <c r="P5" s="157"/>
      <c r="Q5" s="157"/>
      <c r="R5" s="157"/>
      <c r="S5" s="157"/>
      <c r="T5" s="157"/>
      <c r="U5" s="157"/>
      <c r="V5" s="157"/>
    </row>
    <row r="6" spans="1:35" ht="15.75" thickBot="1" x14ac:dyDescent="0.3">
      <c r="B6" s="5"/>
      <c r="C6" s="201"/>
      <c r="D6" s="202"/>
      <c r="E6" s="24"/>
      <c r="F6" s="24"/>
      <c r="G6" s="24"/>
      <c r="H6" s="24"/>
      <c r="I6" s="19" t="str">
        <f ca="1">IF(I5&gt;I4,"Idite na Bilans rastvarača","nije VOC postrojenje")</f>
        <v>nije VOC postrojenje</v>
      </c>
      <c r="J6" s="8"/>
      <c r="M6" s="157"/>
      <c r="N6" s="157"/>
      <c r="O6" s="157"/>
      <c r="P6" s="157"/>
      <c r="Q6" s="157"/>
      <c r="R6" s="157"/>
      <c r="S6" s="157"/>
      <c r="T6" s="157"/>
      <c r="U6" s="157"/>
      <c r="V6" s="157"/>
    </row>
    <row r="7" spans="1:35" ht="15.75" thickBot="1" x14ac:dyDescent="0.3">
      <c r="B7" s="200" t="s">
        <v>155</v>
      </c>
      <c r="C7" s="181"/>
      <c r="D7" s="181"/>
      <c r="E7" s="220" t="s">
        <v>179</v>
      </c>
      <c r="F7" s="221"/>
      <c r="G7" s="221"/>
      <c r="H7" s="221"/>
      <c r="I7" s="221"/>
      <c r="J7" s="222"/>
      <c r="M7" s="157"/>
      <c r="N7" s="157"/>
      <c r="O7" s="157"/>
      <c r="P7" s="157"/>
      <c r="Q7" s="157"/>
      <c r="R7" s="157"/>
      <c r="S7" s="157"/>
      <c r="T7" s="157"/>
      <c r="U7" s="157"/>
      <c r="V7" s="157"/>
    </row>
    <row r="8" spans="1:35" ht="15.75" thickBot="1" x14ac:dyDescent="0.3">
      <c r="B8" s="181" t="s">
        <v>292</v>
      </c>
      <c r="C8" s="181"/>
      <c r="D8" s="182"/>
      <c r="E8" s="220" t="s">
        <v>180</v>
      </c>
      <c r="F8" s="221"/>
      <c r="G8" s="221"/>
      <c r="H8" s="221"/>
      <c r="I8" s="221"/>
      <c r="J8" s="222"/>
    </row>
    <row r="9" spans="1:35" x14ac:dyDescent="0.25">
      <c r="B9" s="230" t="s">
        <v>157</v>
      </c>
      <c r="C9" s="230"/>
      <c r="D9" s="230"/>
      <c r="E9" s="231" t="s">
        <v>181</v>
      </c>
      <c r="F9" s="232"/>
      <c r="G9" s="232"/>
      <c r="H9" s="232"/>
      <c r="I9" s="232"/>
      <c r="J9" s="233"/>
    </row>
    <row r="10" spans="1:35" ht="15.75" thickBot="1" x14ac:dyDescent="0.3">
      <c r="B10" s="230"/>
      <c r="C10" s="230"/>
      <c r="D10" s="230"/>
      <c r="E10" s="234"/>
      <c r="F10" s="235"/>
      <c r="G10" s="235"/>
      <c r="H10" s="235"/>
      <c r="I10" s="235"/>
      <c r="J10" s="236"/>
      <c r="M10" s="21" t="s">
        <v>293</v>
      </c>
    </row>
    <row r="11" spans="1:35" ht="15.75" thickBot="1" x14ac:dyDescent="0.3">
      <c r="B11" s="34" t="s">
        <v>158</v>
      </c>
      <c r="C11" s="12"/>
      <c r="D11" s="12"/>
      <c r="E11" s="35"/>
      <c r="F11" s="35"/>
      <c r="G11" s="35"/>
      <c r="H11" s="35"/>
      <c r="I11" s="35"/>
      <c r="J11" s="35"/>
      <c r="M11" s="189" t="s">
        <v>164</v>
      </c>
      <c r="N11" s="190"/>
      <c r="O11" s="190"/>
      <c r="P11" s="189" t="s">
        <v>165</v>
      </c>
      <c r="Q11" s="190"/>
      <c r="R11" s="190"/>
      <c r="S11" s="190"/>
      <c r="T11" s="190"/>
      <c r="U11" s="190"/>
      <c r="V11" s="199"/>
      <c r="W11" s="188" t="s">
        <v>175</v>
      </c>
    </row>
    <row r="12" spans="1:35" ht="14.45" customHeight="1" x14ac:dyDescent="0.25">
      <c r="B12" s="191" t="s">
        <v>159</v>
      </c>
      <c r="C12" s="193" t="s">
        <v>166</v>
      </c>
      <c r="D12" s="193"/>
      <c r="E12" s="195" t="s">
        <v>160</v>
      </c>
      <c r="F12" s="197" t="s">
        <v>161</v>
      </c>
      <c r="G12" s="197"/>
      <c r="H12" s="198" t="s">
        <v>162</v>
      </c>
      <c r="I12" s="198" t="s">
        <v>173</v>
      </c>
      <c r="J12" s="226" t="s">
        <v>167</v>
      </c>
      <c r="M12" s="162" t="s">
        <v>294</v>
      </c>
      <c r="N12" s="163" t="s">
        <v>295</v>
      </c>
      <c r="O12" s="163" t="s">
        <v>296</v>
      </c>
      <c r="P12" s="162" t="s">
        <v>297</v>
      </c>
      <c r="Q12" s="164" t="s">
        <v>163</v>
      </c>
      <c r="R12" s="162" t="s">
        <v>294</v>
      </c>
      <c r="S12" s="163" t="s">
        <v>295</v>
      </c>
      <c r="T12" s="164" t="s">
        <v>296</v>
      </c>
      <c r="U12" s="162" t="s">
        <v>297</v>
      </c>
      <c r="V12" s="164" t="s">
        <v>163</v>
      </c>
      <c r="W12" s="188"/>
    </row>
    <row r="13" spans="1:35" ht="15.75" thickBot="1" x14ac:dyDescent="0.3">
      <c r="B13" s="192"/>
      <c r="C13" s="194"/>
      <c r="D13" s="194"/>
      <c r="E13" s="196"/>
      <c r="F13" s="23" t="s">
        <v>23</v>
      </c>
      <c r="G13" s="23" t="s">
        <v>52</v>
      </c>
      <c r="H13" s="186"/>
      <c r="I13" s="186"/>
      <c r="J13" s="206"/>
      <c r="M13" s="187"/>
      <c r="N13" s="186"/>
      <c r="O13" s="186"/>
      <c r="P13" s="187"/>
      <c r="Q13" s="206"/>
      <c r="R13" s="187"/>
      <c r="S13" s="186"/>
      <c r="T13" s="206"/>
      <c r="U13" s="187"/>
      <c r="V13" s="206"/>
      <c r="W13" s="188"/>
    </row>
    <row r="14" spans="1:35" s="12" customFormat="1" x14ac:dyDescent="0.25">
      <c r="A14" s="11">
        <v>1</v>
      </c>
      <c r="C14" s="184"/>
      <c r="D14" s="184"/>
      <c r="E14" s="25"/>
      <c r="F14" s="25"/>
      <c r="G14" s="25"/>
      <c r="H14" s="25">
        <v>1</v>
      </c>
      <c r="K14" s="3"/>
      <c r="L14" s="12">
        <v>1</v>
      </c>
      <c r="M14" s="43"/>
      <c r="N14" s="44"/>
      <c r="O14" s="45"/>
      <c r="P14" s="3">
        <f>M14+N14-O14</f>
        <v>0</v>
      </c>
      <c r="Q14" s="136">
        <f>IF(F14&gt;0,P14*F14*0.01,P14/H14*G14*0.001)</f>
        <v>0</v>
      </c>
      <c r="R14" s="43"/>
      <c r="S14" s="44"/>
      <c r="T14" s="45"/>
      <c r="U14" s="27">
        <f>(R14+S14-T14)*H14</f>
        <v>0</v>
      </c>
      <c r="V14" s="28">
        <f>IF(F14&gt;0,U14*F14*0.01,U14/H14*G14*0.001)</f>
        <v>0</v>
      </c>
      <c r="W14" s="47"/>
      <c r="X14"/>
      <c r="Y14"/>
      <c r="Z14"/>
      <c r="AA14"/>
      <c r="AB14"/>
      <c r="AC14"/>
      <c r="AD14"/>
      <c r="AE14"/>
      <c r="AF14"/>
      <c r="AG14"/>
      <c r="AH14"/>
      <c r="AI14"/>
    </row>
    <row r="15" spans="1:35" s="3" customFormat="1" x14ac:dyDescent="0.25">
      <c r="A15" s="10">
        <v>2</v>
      </c>
      <c r="B15"/>
      <c r="C15" s="183"/>
      <c r="D15" s="183"/>
      <c r="E15" s="26"/>
      <c r="F15" s="26"/>
      <c r="G15" s="26"/>
      <c r="H15" s="26">
        <v>1</v>
      </c>
      <c r="I15"/>
      <c r="J15"/>
      <c r="L15" s="3">
        <v>2</v>
      </c>
      <c r="M15" s="76"/>
      <c r="N15" s="7"/>
      <c r="O15" s="77"/>
      <c r="P15" s="3">
        <f>M15+N15-O15</f>
        <v>0</v>
      </c>
      <c r="Q15" s="3">
        <f>IF(F15&gt;0,P15*F15*0.01,P15/H15*G15*0.001)</f>
        <v>0</v>
      </c>
      <c r="R15" s="76"/>
      <c r="S15" s="7"/>
      <c r="T15" s="77"/>
      <c r="U15" s="27">
        <f>(R15+S15-T15)*H15</f>
        <v>0</v>
      </c>
      <c r="V15" s="28">
        <f t="shared" ref="V15:V31" si="0">IF(F15&gt;0,U15*F15*0.01,U15/H15*G15*0.001)</f>
        <v>0</v>
      </c>
      <c r="W15" s="7"/>
      <c r="X15"/>
      <c r="Y15"/>
      <c r="Z15"/>
      <c r="AA15"/>
      <c r="AB15"/>
      <c r="AC15"/>
      <c r="AD15"/>
      <c r="AE15"/>
      <c r="AF15"/>
      <c r="AG15"/>
      <c r="AH15"/>
      <c r="AI15"/>
    </row>
    <row r="16" spans="1:35" s="12" customFormat="1" x14ac:dyDescent="0.25">
      <c r="A16" s="11">
        <v>3</v>
      </c>
      <c r="C16" s="184"/>
      <c r="D16" s="184"/>
      <c r="E16" s="25"/>
      <c r="F16" s="25"/>
      <c r="G16" s="25"/>
      <c r="H16" s="25">
        <v>1</v>
      </c>
      <c r="K16" s="3"/>
      <c r="L16" s="12">
        <v>3</v>
      </c>
      <c r="M16" s="46"/>
      <c r="N16" s="47"/>
      <c r="O16" s="53"/>
      <c r="P16" s="3">
        <f t="shared" ref="P16:P31" si="1">M16+N16-O16</f>
        <v>0</v>
      </c>
      <c r="Q16" s="3">
        <f t="shared" ref="Q16:Q31" si="2">IF(F16&gt;0,P16*F16*0.01,P16/H16*G16*0.001)</f>
        <v>0</v>
      </c>
      <c r="R16" s="46"/>
      <c r="S16" s="47"/>
      <c r="T16" s="53"/>
      <c r="U16" s="27">
        <f t="shared" ref="U16:U31" si="3">(R16+S16-T16)*H16</f>
        <v>0</v>
      </c>
      <c r="V16" s="28">
        <f t="shared" si="0"/>
        <v>0</v>
      </c>
      <c r="W16" s="47"/>
      <c r="X16"/>
      <c r="Y16"/>
      <c r="Z16"/>
      <c r="AA16"/>
      <c r="AB16"/>
      <c r="AC16"/>
      <c r="AD16"/>
      <c r="AE16"/>
      <c r="AF16"/>
      <c r="AG16"/>
      <c r="AH16"/>
      <c r="AI16"/>
    </row>
    <row r="17" spans="1:35" x14ac:dyDescent="0.25">
      <c r="A17" s="10">
        <v>4</v>
      </c>
      <c r="C17" s="183"/>
      <c r="D17" s="183"/>
      <c r="E17" s="26"/>
      <c r="F17" s="26"/>
      <c r="G17" s="26"/>
      <c r="H17" s="26">
        <v>1</v>
      </c>
      <c r="L17" s="3">
        <v>4</v>
      </c>
      <c r="M17" s="41"/>
      <c r="N17" s="20"/>
      <c r="O17" s="40"/>
      <c r="P17" s="3">
        <f t="shared" si="1"/>
        <v>0</v>
      </c>
      <c r="Q17" s="3">
        <f t="shared" si="2"/>
        <v>0</v>
      </c>
      <c r="R17" s="41"/>
      <c r="S17" s="20"/>
      <c r="T17" s="40"/>
      <c r="U17" s="27">
        <f t="shared" si="3"/>
        <v>0</v>
      </c>
      <c r="V17" s="28">
        <f t="shared" si="0"/>
        <v>0</v>
      </c>
      <c r="W17" s="20"/>
    </row>
    <row r="18" spans="1:35" s="12" customFormat="1" x14ac:dyDescent="0.25">
      <c r="A18" s="11">
        <v>5</v>
      </c>
      <c r="C18" s="184"/>
      <c r="D18" s="184"/>
      <c r="E18" s="25"/>
      <c r="F18" s="25"/>
      <c r="G18" s="25"/>
      <c r="H18" s="25">
        <v>1</v>
      </c>
      <c r="K18" s="3"/>
      <c r="L18" s="12">
        <v>5</v>
      </c>
      <c r="M18" s="46"/>
      <c r="N18" s="47"/>
      <c r="O18" s="53"/>
      <c r="P18" s="3">
        <f t="shared" si="1"/>
        <v>0</v>
      </c>
      <c r="Q18" s="3">
        <f t="shared" si="2"/>
        <v>0</v>
      </c>
      <c r="R18" s="46"/>
      <c r="S18" s="47"/>
      <c r="T18" s="53"/>
      <c r="U18" s="27">
        <f t="shared" si="3"/>
        <v>0</v>
      </c>
      <c r="V18" s="28">
        <f t="shared" si="0"/>
        <v>0</v>
      </c>
      <c r="W18" s="47"/>
      <c r="X18"/>
      <c r="Y18"/>
      <c r="Z18"/>
      <c r="AA18"/>
      <c r="AB18"/>
      <c r="AC18"/>
      <c r="AD18"/>
      <c r="AE18"/>
      <c r="AF18"/>
      <c r="AG18"/>
      <c r="AH18"/>
      <c r="AI18"/>
    </row>
    <row r="19" spans="1:35" x14ac:dyDescent="0.25">
      <c r="A19" s="10">
        <v>6</v>
      </c>
      <c r="C19" s="183"/>
      <c r="D19" s="183"/>
      <c r="E19" s="26"/>
      <c r="F19" s="26"/>
      <c r="G19" s="26"/>
      <c r="H19" s="26">
        <v>1</v>
      </c>
      <c r="L19" s="3">
        <v>6</v>
      </c>
      <c r="M19" s="41"/>
      <c r="N19" s="20"/>
      <c r="O19" s="40"/>
      <c r="P19" s="3">
        <f t="shared" si="1"/>
        <v>0</v>
      </c>
      <c r="Q19" s="3">
        <f t="shared" si="2"/>
        <v>0</v>
      </c>
      <c r="R19" s="41"/>
      <c r="S19" s="20"/>
      <c r="T19" s="40"/>
      <c r="U19" s="27">
        <f t="shared" si="3"/>
        <v>0</v>
      </c>
      <c r="V19" s="28">
        <f t="shared" si="0"/>
        <v>0</v>
      </c>
      <c r="W19" s="20"/>
    </row>
    <row r="20" spans="1:35" x14ac:dyDescent="0.25">
      <c r="A20" s="11">
        <v>7</v>
      </c>
      <c r="B20" s="12"/>
      <c r="C20" s="184"/>
      <c r="D20" s="184"/>
      <c r="E20" s="25"/>
      <c r="F20" s="25"/>
      <c r="G20" s="25"/>
      <c r="H20" s="25">
        <v>1</v>
      </c>
      <c r="I20" s="12"/>
      <c r="J20" s="12"/>
      <c r="L20" s="12">
        <v>7</v>
      </c>
      <c r="M20" s="46"/>
      <c r="N20" s="47"/>
      <c r="O20" s="53"/>
      <c r="P20" s="3">
        <f t="shared" si="1"/>
        <v>0</v>
      </c>
      <c r="Q20" s="3">
        <f t="shared" si="2"/>
        <v>0</v>
      </c>
      <c r="R20" s="46"/>
      <c r="S20" s="47"/>
      <c r="T20" s="53"/>
      <c r="U20" s="27">
        <f t="shared" si="3"/>
        <v>0</v>
      </c>
      <c r="V20" s="28">
        <f t="shared" si="0"/>
        <v>0</v>
      </c>
      <c r="W20" s="47"/>
    </row>
    <row r="21" spans="1:35" x14ac:dyDescent="0.25">
      <c r="A21" s="10">
        <v>8</v>
      </c>
      <c r="C21" s="183"/>
      <c r="D21" s="183"/>
      <c r="E21" s="26"/>
      <c r="F21" s="26"/>
      <c r="G21" s="26"/>
      <c r="H21" s="26">
        <v>1</v>
      </c>
      <c r="L21" s="3">
        <v>8</v>
      </c>
      <c r="M21" s="41"/>
      <c r="N21" s="20"/>
      <c r="O21" s="40"/>
      <c r="P21" s="3">
        <f t="shared" si="1"/>
        <v>0</v>
      </c>
      <c r="Q21" s="3">
        <f t="shared" si="2"/>
        <v>0</v>
      </c>
      <c r="R21" s="41"/>
      <c r="S21" s="20"/>
      <c r="T21" s="40"/>
      <c r="U21" s="27">
        <f t="shared" si="3"/>
        <v>0</v>
      </c>
      <c r="V21" s="28">
        <f t="shared" si="0"/>
        <v>0</v>
      </c>
      <c r="W21" s="20"/>
    </row>
    <row r="22" spans="1:35" x14ac:dyDescent="0.25">
      <c r="A22" s="11">
        <v>9</v>
      </c>
      <c r="B22" s="12"/>
      <c r="C22" s="184"/>
      <c r="D22" s="184"/>
      <c r="E22" s="25"/>
      <c r="F22" s="25"/>
      <c r="G22" s="25"/>
      <c r="H22" s="25">
        <v>1</v>
      </c>
      <c r="I22" s="12"/>
      <c r="J22" s="12"/>
      <c r="L22" s="12">
        <v>9</v>
      </c>
      <c r="M22" s="46"/>
      <c r="N22" s="47"/>
      <c r="O22" s="53"/>
      <c r="P22" s="3">
        <f t="shared" si="1"/>
        <v>0</v>
      </c>
      <c r="Q22" s="3">
        <f t="shared" si="2"/>
        <v>0</v>
      </c>
      <c r="R22" s="46"/>
      <c r="S22" s="47"/>
      <c r="T22" s="53"/>
      <c r="U22" s="27">
        <f t="shared" si="3"/>
        <v>0</v>
      </c>
      <c r="V22" s="28">
        <f t="shared" si="0"/>
        <v>0</v>
      </c>
      <c r="W22" s="47"/>
    </row>
    <row r="23" spans="1:35" x14ac:dyDescent="0.25">
      <c r="A23" s="10">
        <v>10</v>
      </c>
      <c r="C23" s="183"/>
      <c r="D23" s="183"/>
      <c r="E23" s="26"/>
      <c r="F23" s="26"/>
      <c r="G23" s="26"/>
      <c r="H23" s="26">
        <v>1</v>
      </c>
      <c r="L23" s="3">
        <v>10</v>
      </c>
      <c r="M23" s="41"/>
      <c r="N23" s="20"/>
      <c r="O23" s="40"/>
      <c r="P23" s="3">
        <f t="shared" si="1"/>
        <v>0</v>
      </c>
      <c r="Q23" s="3">
        <f t="shared" si="2"/>
        <v>0</v>
      </c>
      <c r="R23" s="41"/>
      <c r="S23" s="20"/>
      <c r="T23" s="40"/>
      <c r="U23" s="27">
        <f t="shared" si="3"/>
        <v>0</v>
      </c>
      <c r="V23" s="28">
        <f t="shared" si="0"/>
        <v>0</v>
      </c>
      <c r="W23" s="20"/>
    </row>
    <row r="24" spans="1:35" x14ac:dyDescent="0.25">
      <c r="A24" s="11">
        <v>11</v>
      </c>
      <c r="B24" s="12"/>
      <c r="C24" s="184"/>
      <c r="D24" s="184"/>
      <c r="E24" s="25"/>
      <c r="F24" s="25"/>
      <c r="G24" s="25"/>
      <c r="H24" s="25">
        <v>1</v>
      </c>
      <c r="I24" s="12"/>
      <c r="J24" s="12"/>
      <c r="L24" s="12">
        <v>11</v>
      </c>
      <c r="M24" s="46"/>
      <c r="N24" s="47"/>
      <c r="O24" s="53"/>
      <c r="P24" s="3">
        <f t="shared" si="1"/>
        <v>0</v>
      </c>
      <c r="Q24" s="3">
        <f t="shared" si="2"/>
        <v>0</v>
      </c>
      <c r="R24" s="46"/>
      <c r="S24" s="47"/>
      <c r="T24" s="53"/>
      <c r="U24" s="27">
        <f t="shared" si="3"/>
        <v>0</v>
      </c>
      <c r="V24" s="28">
        <f t="shared" si="0"/>
        <v>0</v>
      </c>
      <c r="W24" s="47"/>
    </row>
    <row r="25" spans="1:35" x14ac:dyDescent="0.25">
      <c r="A25" s="10">
        <v>12</v>
      </c>
      <c r="C25" s="183"/>
      <c r="D25" s="183"/>
      <c r="E25" s="26"/>
      <c r="F25" s="26"/>
      <c r="G25" s="26"/>
      <c r="H25" s="26">
        <v>1</v>
      </c>
      <c r="L25" s="3">
        <v>12</v>
      </c>
      <c r="M25" s="41"/>
      <c r="N25" s="20"/>
      <c r="O25" s="40"/>
      <c r="P25" s="3">
        <f t="shared" si="1"/>
        <v>0</v>
      </c>
      <c r="Q25" s="3">
        <f t="shared" si="2"/>
        <v>0</v>
      </c>
      <c r="R25" s="41"/>
      <c r="S25" s="20"/>
      <c r="T25" s="40"/>
      <c r="U25" s="27">
        <f t="shared" si="3"/>
        <v>0</v>
      </c>
      <c r="V25" s="28">
        <f t="shared" si="0"/>
        <v>0</v>
      </c>
      <c r="W25" s="20"/>
    </row>
    <row r="26" spans="1:35" x14ac:dyDescent="0.25">
      <c r="A26" s="11">
        <v>13</v>
      </c>
      <c r="B26" s="12"/>
      <c r="C26" s="184"/>
      <c r="D26" s="184"/>
      <c r="E26" s="25"/>
      <c r="F26" s="25"/>
      <c r="G26" s="25"/>
      <c r="H26" s="25">
        <v>1</v>
      </c>
      <c r="I26" s="12"/>
      <c r="J26" s="12"/>
      <c r="L26" s="12">
        <v>13</v>
      </c>
      <c r="M26" s="46"/>
      <c r="N26" s="47"/>
      <c r="O26" s="53"/>
      <c r="P26" s="3">
        <f t="shared" si="1"/>
        <v>0</v>
      </c>
      <c r="Q26" s="3">
        <f t="shared" si="2"/>
        <v>0</v>
      </c>
      <c r="R26" s="46"/>
      <c r="S26" s="47"/>
      <c r="T26" s="53"/>
      <c r="U26" s="27">
        <f t="shared" si="3"/>
        <v>0</v>
      </c>
      <c r="V26" s="28">
        <f t="shared" si="0"/>
        <v>0</v>
      </c>
      <c r="W26" s="47"/>
    </row>
    <row r="27" spans="1:35" x14ac:dyDescent="0.25">
      <c r="A27" s="10">
        <v>14</v>
      </c>
      <c r="C27" s="183"/>
      <c r="D27" s="183"/>
      <c r="E27" s="26"/>
      <c r="F27" s="26"/>
      <c r="G27" s="26"/>
      <c r="H27" s="26">
        <v>1</v>
      </c>
      <c r="L27" s="3">
        <v>14</v>
      </c>
      <c r="M27" s="41"/>
      <c r="N27" s="20"/>
      <c r="O27" s="40"/>
      <c r="P27" s="3">
        <f t="shared" si="1"/>
        <v>0</v>
      </c>
      <c r="Q27" s="3">
        <f t="shared" si="2"/>
        <v>0</v>
      </c>
      <c r="R27" s="41"/>
      <c r="S27" s="20"/>
      <c r="T27" s="40"/>
      <c r="U27" s="27">
        <f t="shared" si="3"/>
        <v>0</v>
      </c>
      <c r="V27" s="28">
        <f t="shared" si="0"/>
        <v>0</v>
      </c>
      <c r="W27" s="20"/>
    </row>
    <row r="28" spans="1:35" x14ac:dyDescent="0.25">
      <c r="A28" s="11">
        <v>15</v>
      </c>
      <c r="B28" s="12"/>
      <c r="C28" s="184"/>
      <c r="D28" s="184"/>
      <c r="E28" s="25"/>
      <c r="F28" s="25"/>
      <c r="G28" s="25"/>
      <c r="H28" s="25">
        <v>1</v>
      </c>
      <c r="I28" s="12"/>
      <c r="J28" s="12"/>
      <c r="L28" s="12">
        <v>15</v>
      </c>
      <c r="M28" s="46"/>
      <c r="N28" s="47"/>
      <c r="O28" s="53"/>
      <c r="P28" s="3">
        <f t="shared" si="1"/>
        <v>0</v>
      </c>
      <c r="Q28" s="3">
        <f t="shared" si="2"/>
        <v>0</v>
      </c>
      <c r="R28" s="46"/>
      <c r="S28" s="47"/>
      <c r="T28" s="53"/>
      <c r="U28" s="27">
        <f t="shared" si="3"/>
        <v>0</v>
      </c>
      <c r="V28" s="28">
        <f t="shared" si="0"/>
        <v>0</v>
      </c>
      <c r="W28" s="47"/>
    </row>
    <row r="29" spans="1:35" x14ac:dyDescent="0.25">
      <c r="A29" s="10">
        <v>16</v>
      </c>
      <c r="C29" s="183"/>
      <c r="D29" s="183"/>
      <c r="E29" s="26"/>
      <c r="F29" s="26"/>
      <c r="G29" s="26"/>
      <c r="H29" s="26">
        <v>1</v>
      </c>
      <c r="L29" s="3">
        <v>16</v>
      </c>
      <c r="M29" s="41"/>
      <c r="N29" s="20"/>
      <c r="O29" s="40"/>
      <c r="P29" s="3">
        <f t="shared" si="1"/>
        <v>0</v>
      </c>
      <c r="Q29" s="3">
        <f t="shared" si="2"/>
        <v>0</v>
      </c>
      <c r="R29" s="41"/>
      <c r="S29" s="20"/>
      <c r="T29" s="40"/>
      <c r="U29" s="27">
        <f t="shared" si="3"/>
        <v>0</v>
      </c>
      <c r="V29" s="28">
        <f t="shared" si="0"/>
        <v>0</v>
      </c>
      <c r="W29" s="20"/>
    </row>
    <row r="30" spans="1:35" x14ac:dyDescent="0.25">
      <c r="A30" s="11">
        <v>17</v>
      </c>
      <c r="B30" s="12"/>
      <c r="C30" s="184"/>
      <c r="D30" s="184"/>
      <c r="E30" s="25"/>
      <c r="F30" s="25"/>
      <c r="G30" s="25"/>
      <c r="H30" s="25">
        <v>1</v>
      </c>
      <c r="I30" s="12"/>
      <c r="J30" s="12"/>
      <c r="L30" s="12">
        <v>17</v>
      </c>
      <c r="M30" s="46"/>
      <c r="N30" s="47"/>
      <c r="O30" s="53"/>
      <c r="P30" s="3">
        <f t="shared" si="1"/>
        <v>0</v>
      </c>
      <c r="Q30" s="3">
        <f t="shared" si="2"/>
        <v>0</v>
      </c>
      <c r="R30" s="46"/>
      <c r="S30" s="47"/>
      <c r="T30" s="53"/>
      <c r="U30" s="27">
        <f t="shared" si="3"/>
        <v>0</v>
      </c>
      <c r="V30" s="28">
        <f t="shared" si="0"/>
        <v>0</v>
      </c>
      <c r="W30" s="47"/>
    </row>
    <row r="31" spans="1:35" ht="15.75" thickBot="1" x14ac:dyDescent="0.3">
      <c r="A31" s="10">
        <v>18</v>
      </c>
      <c r="B31" s="30"/>
      <c r="C31" s="185"/>
      <c r="D31" s="185"/>
      <c r="E31" s="33"/>
      <c r="F31" s="33"/>
      <c r="G31" s="33"/>
      <c r="H31" s="33">
        <v>1</v>
      </c>
      <c r="I31" s="30"/>
      <c r="J31" s="30"/>
      <c r="L31" s="3">
        <v>18</v>
      </c>
      <c r="M31" s="78"/>
      <c r="N31" s="42"/>
      <c r="O31" s="79"/>
      <c r="P31" s="31">
        <f t="shared" si="1"/>
        <v>0</v>
      </c>
      <c r="Q31" s="37">
        <f t="shared" si="2"/>
        <v>0</v>
      </c>
      <c r="R31" s="78"/>
      <c r="S31" s="42"/>
      <c r="T31" s="79"/>
      <c r="U31" s="32">
        <f t="shared" si="3"/>
        <v>0</v>
      </c>
      <c r="V31" s="37">
        <f t="shared" si="0"/>
        <v>0</v>
      </c>
      <c r="W31" s="20"/>
    </row>
    <row r="32" spans="1:35" ht="15.75" thickBot="1" x14ac:dyDescent="0.3">
      <c r="H32" s="26"/>
      <c r="P32" s="56" t="s">
        <v>298</v>
      </c>
      <c r="Q32" s="137">
        <f>SUM(Q14:Q31)</f>
        <v>0</v>
      </c>
      <c r="R32" s="21"/>
      <c r="S32" s="21"/>
      <c r="T32" s="21"/>
      <c r="U32" s="21"/>
      <c r="V32" s="58">
        <f>SUM(V14:V31)</f>
        <v>0</v>
      </c>
    </row>
    <row r="33" spans="1:23" ht="15.75" thickBot="1" x14ac:dyDescent="0.3">
      <c r="B33" s="223" t="s">
        <v>178</v>
      </c>
      <c r="C33" s="224"/>
      <c r="D33" s="224"/>
      <c r="E33" s="224"/>
      <c r="F33" s="224"/>
      <c r="G33" s="224"/>
      <c r="H33" s="224"/>
      <c r="I33" s="224"/>
      <c r="J33" s="225"/>
      <c r="M33" s="207" t="s">
        <v>178</v>
      </c>
      <c r="N33" s="208"/>
      <c r="O33" s="208"/>
      <c r="P33" s="208"/>
      <c r="Q33" s="208"/>
      <c r="R33" s="208"/>
      <c r="S33" s="208"/>
      <c r="T33" s="208"/>
      <c r="U33" s="208"/>
      <c r="V33" s="208"/>
      <c r="W33" s="208"/>
    </row>
    <row r="34" spans="1:23" ht="15.75" thickBot="1" x14ac:dyDescent="0.3">
      <c r="B34" s="3"/>
      <c r="C34" s="3"/>
      <c r="E34" s="59"/>
      <c r="F34" s="22"/>
      <c r="G34" s="22"/>
      <c r="H34" s="22"/>
      <c r="I34" s="3"/>
      <c r="J34" s="3"/>
      <c r="M34" s="209" t="s">
        <v>299</v>
      </c>
      <c r="N34" s="209"/>
      <c r="O34" s="209"/>
      <c r="P34" s="209"/>
      <c r="Q34" s="209"/>
      <c r="R34" s="209"/>
      <c r="S34" s="209"/>
      <c r="T34" s="209"/>
      <c r="U34" s="209"/>
      <c r="V34" s="209"/>
      <c r="W34" s="209"/>
    </row>
    <row r="35" spans="1:23" ht="15" customHeight="1" thickBot="1" x14ac:dyDescent="0.3">
      <c r="B35" s="210" t="s">
        <v>168</v>
      </c>
      <c r="C35" s="210"/>
      <c r="D35" s="210"/>
      <c r="E35" s="210"/>
      <c r="F35" s="210"/>
      <c r="G35" s="210"/>
      <c r="H35" s="210"/>
      <c r="I35" s="210"/>
      <c r="J35" s="210"/>
      <c r="M35" s="217" t="s">
        <v>176</v>
      </c>
      <c r="N35" s="218"/>
      <c r="O35" s="218"/>
      <c r="P35" s="218"/>
      <c r="Q35" s="219"/>
      <c r="R35" s="214" t="s">
        <v>177</v>
      </c>
      <c r="S35" s="215"/>
      <c r="T35" s="215"/>
      <c r="U35" s="215"/>
      <c r="V35" s="216"/>
      <c r="W35" s="38"/>
    </row>
    <row r="36" spans="1:23" ht="14.45" customHeight="1" thickBot="1" x14ac:dyDescent="0.3">
      <c r="B36" s="3"/>
      <c r="C36" s="3"/>
      <c r="E36" s="60"/>
      <c r="F36" s="22"/>
      <c r="G36" s="60"/>
      <c r="H36" s="22"/>
      <c r="I36" s="3"/>
      <c r="J36" s="3"/>
      <c r="M36" s="203" t="s">
        <v>294</v>
      </c>
      <c r="N36" s="204" t="s">
        <v>295</v>
      </c>
      <c r="O36" s="204" t="s">
        <v>296</v>
      </c>
      <c r="P36" s="204" t="s">
        <v>297</v>
      </c>
      <c r="Q36" s="205" t="s">
        <v>300</v>
      </c>
      <c r="R36" s="203" t="s">
        <v>294</v>
      </c>
      <c r="S36" s="204" t="s">
        <v>301</v>
      </c>
      <c r="T36" s="204" t="s">
        <v>296</v>
      </c>
      <c r="U36" s="204" t="s">
        <v>297</v>
      </c>
      <c r="V36" s="204" t="s">
        <v>302</v>
      </c>
      <c r="W36" s="204" t="s">
        <v>303</v>
      </c>
    </row>
    <row r="37" spans="1:23" ht="29.45" customHeight="1" thickBot="1" x14ac:dyDescent="0.3">
      <c r="B37" s="212" t="s">
        <v>169</v>
      </c>
      <c r="C37" s="213"/>
      <c r="D37" s="211" t="s">
        <v>166</v>
      </c>
      <c r="E37" s="211"/>
      <c r="F37" s="211" t="s">
        <v>170</v>
      </c>
      <c r="G37" s="211"/>
      <c r="H37" s="61" t="s">
        <v>171</v>
      </c>
      <c r="I37" s="61" t="s">
        <v>174</v>
      </c>
      <c r="J37" s="62" t="s">
        <v>172</v>
      </c>
      <c r="M37" s="187"/>
      <c r="N37" s="186"/>
      <c r="O37" s="186"/>
      <c r="P37" s="186"/>
      <c r="Q37" s="206"/>
      <c r="R37" s="187"/>
      <c r="S37" s="186"/>
      <c r="T37" s="186"/>
      <c r="U37" s="186"/>
      <c r="V37" s="186"/>
      <c r="W37" s="186"/>
    </row>
    <row r="38" spans="1:23" x14ac:dyDescent="0.25">
      <c r="A38" s="10">
        <v>19</v>
      </c>
      <c r="C38" s="46"/>
      <c r="D38" s="184"/>
      <c r="E38" s="184"/>
      <c r="F38" s="184"/>
      <c r="G38" s="184"/>
      <c r="H38" s="25">
        <v>1</v>
      </c>
      <c r="I38" s="12"/>
      <c r="J38" s="29"/>
      <c r="L38" s="10">
        <v>19</v>
      </c>
      <c r="M38" s="43"/>
      <c r="N38" s="44"/>
      <c r="O38" s="44"/>
      <c r="P38" s="39">
        <f>M38+N38-O38</f>
        <v>0</v>
      </c>
      <c r="Q38" s="45"/>
      <c r="R38" s="46"/>
      <c r="S38" s="47"/>
      <c r="T38" s="47"/>
      <c r="U38" s="3">
        <f>(R38+S38-T38)*H38</f>
        <v>0</v>
      </c>
      <c r="V38" s="47"/>
      <c r="W38" s="28">
        <f>V38*H38</f>
        <v>0</v>
      </c>
    </row>
    <row r="39" spans="1:23" x14ac:dyDescent="0.25">
      <c r="A39" s="10">
        <v>20</v>
      </c>
      <c r="C39" s="41"/>
      <c r="D39" s="183"/>
      <c r="E39" s="183"/>
      <c r="F39" s="183"/>
      <c r="G39" s="183"/>
      <c r="H39" s="26">
        <v>1</v>
      </c>
      <c r="J39" s="36"/>
      <c r="L39" s="10">
        <v>20</v>
      </c>
      <c r="M39" s="41"/>
      <c r="N39" s="20"/>
      <c r="O39" s="20"/>
      <c r="P39" s="3">
        <f t="shared" ref="P39:P58" si="4">M39+N39-O39</f>
        <v>0</v>
      </c>
      <c r="Q39" s="40"/>
      <c r="R39" s="41"/>
      <c r="S39" s="20"/>
      <c r="T39" s="20"/>
      <c r="U39" s="3">
        <f t="shared" ref="U39:U58" si="5">(R39+S39-T39)*H39</f>
        <v>0</v>
      </c>
      <c r="V39" s="20"/>
      <c r="W39" s="28">
        <f t="shared" ref="W39:W58" si="6">V39*H39</f>
        <v>0</v>
      </c>
    </row>
    <row r="40" spans="1:23" x14ac:dyDescent="0.25">
      <c r="A40" s="10">
        <v>21</v>
      </c>
      <c r="C40" s="46"/>
      <c r="D40" s="184"/>
      <c r="E40" s="184"/>
      <c r="F40" s="184"/>
      <c r="G40" s="184"/>
      <c r="H40" s="25">
        <v>1</v>
      </c>
      <c r="I40" s="12"/>
      <c r="J40" s="29"/>
      <c r="L40" s="10">
        <v>21</v>
      </c>
      <c r="M40" s="46"/>
      <c r="N40" s="47"/>
      <c r="O40" s="47"/>
      <c r="P40" s="3">
        <f t="shared" si="4"/>
        <v>0</v>
      </c>
      <c r="Q40" s="53"/>
      <c r="R40" s="46"/>
      <c r="S40" s="47"/>
      <c r="T40" s="47"/>
      <c r="U40" s="3">
        <f t="shared" si="5"/>
        <v>0</v>
      </c>
      <c r="V40" s="47"/>
      <c r="W40" s="28">
        <f t="shared" si="6"/>
        <v>0</v>
      </c>
    </row>
    <row r="41" spans="1:23" x14ac:dyDescent="0.25">
      <c r="A41" s="10">
        <v>22</v>
      </c>
      <c r="C41" s="41"/>
      <c r="D41" s="183"/>
      <c r="E41" s="183"/>
      <c r="F41" s="183"/>
      <c r="G41" s="183"/>
      <c r="H41" s="26">
        <v>1</v>
      </c>
      <c r="J41" s="36"/>
      <c r="L41" s="10">
        <v>22</v>
      </c>
      <c r="M41" s="41"/>
      <c r="N41" s="20"/>
      <c r="O41" s="20"/>
      <c r="P41" s="3">
        <f t="shared" si="4"/>
        <v>0</v>
      </c>
      <c r="Q41" s="40"/>
      <c r="R41" s="41"/>
      <c r="S41" s="20"/>
      <c r="T41" s="20"/>
      <c r="U41" s="3">
        <f t="shared" si="5"/>
        <v>0</v>
      </c>
      <c r="V41" s="20"/>
      <c r="W41" s="28">
        <f t="shared" si="6"/>
        <v>0</v>
      </c>
    </row>
    <row r="42" spans="1:23" x14ac:dyDescent="0.25">
      <c r="A42" s="10">
        <v>23</v>
      </c>
      <c r="C42" s="46"/>
      <c r="D42" s="184"/>
      <c r="E42" s="184"/>
      <c r="F42" s="184"/>
      <c r="G42" s="184"/>
      <c r="H42" s="25">
        <v>1</v>
      </c>
      <c r="I42" s="12"/>
      <c r="J42" s="29"/>
      <c r="L42" s="10">
        <v>23</v>
      </c>
      <c r="M42" s="46"/>
      <c r="N42" s="47"/>
      <c r="O42" s="47"/>
      <c r="P42" s="3">
        <f t="shared" si="4"/>
        <v>0</v>
      </c>
      <c r="Q42" s="53"/>
      <c r="R42" s="46"/>
      <c r="S42" s="47"/>
      <c r="T42" s="47"/>
      <c r="U42" s="3">
        <f t="shared" si="5"/>
        <v>0</v>
      </c>
      <c r="V42" s="47"/>
      <c r="W42" s="28">
        <f t="shared" si="6"/>
        <v>0</v>
      </c>
    </row>
    <row r="43" spans="1:23" x14ac:dyDescent="0.25">
      <c r="A43" s="10">
        <v>24</v>
      </c>
      <c r="C43" s="41"/>
      <c r="D43" s="183"/>
      <c r="E43" s="183"/>
      <c r="F43" s="183"/>
      <c r="G43" s="183"/>
      <c r="H43" s="26">
        <v>1</v>
      </c>
      <c r="J43" s="36"/>
      <c r="L43" s="10">
        <v>24</v>
      </c>
      <c r="M43" s="41"/>
      <c r="N43" s="20"/>
      <c r="O43" s="20"/>
      <c r="P43" s="3">
        <f t="shared" si="4"/>
        <v>0</v>
      </c>
      <c r="Q43" s="40"/>
      <c r="R43" s="41"/>
      <c r="S43" s="20"/>
      <c r="T43" s="20"/>
      <c r="U43" s="3">
        <f t="shared" si="5"/>
        <v>0</v>
      </c>
      <c r="V43" s="20"/>
      <c r="W43" s="28">
        <f t="shared" si="6"/>
        <v>0</v>
      </c>
    </row>
    <row r="44" spans="1:23" x14ac:dyDescent="0.25">
      <c r="A44" s="10">
        <v>25</v>
      </c>
      <c r="C44" s="46"/>
      <c r="D44" s="184"/>
      <c r="E44" s="184"/>
      <c r="F44" s="184"/>
      <c r="G44" s="184"/>
      <c r="H44" s="25">
        <v>1</v>
      </c>
      <c r="I44" s="12"/>
      <c r="J44" s="29"/>
      <c r="L44" s="10">
        <v>25</v>
      </c>
      <c r="M44" s="46"/>
      <c r="N44" s="47"/>
      <c r="O44" s="47"/>
      <c r="P44" s="3">
        <f t="shared" si="4"/>
        <v>0</v>
      </c>
      <c r="Q44" s="53"/>
      <c r="R44" s="46"/>
      <c r="S44" s="47"/>
      <c r="T44" s="47"/>
      <c r="U44" s="3">
        <f t="shared" si="5"/>
        <v>0</v>
      </c>
      <c r="V44" s="47"/>
      <c r="W44" s="28">
        <f t="shared" si="6"/>
        <v>0</v>
      </c>
    </row>
    <row r="45" spans="1:23" x14ac:dyDescent="0.25">
      <c r="A45" s="10">
        <v>26</v>
      </c>
      <c r="C45" s="41"/>
      <c r="D45" s="183"/>
      <c r="E45" s="183"/>
      <c r="F45" s="183"/>
      <c r="G45" s="183"/>
      <c r="H45" s="26">
        <v>1</v>
      </c>
      <c r="J45" s="36"/>
      <c r="L45" s="10">
        <v>26</v>
      </c>
      <c r="M45" s="41"/>
      <c r="N45" s="20"/>
      <c r="O45" s="20"/>
      <c r="P45" s="3">
        <f t="shared" si="4"/>
        <v>0</v>
      </c>
      <c r="Q45" s="40"/>
      <c r="R45" s="41"/>
      <c r="S45" s="20"/>
      <c r="T45" s="20"/>
      <c r="U45" s="3">
        <f t="shared" si="5"/>
        <v>0</v>
      </c>
      <c r="V45" s="20"/>
      <c r="W45" s="28">
        <f t="shared" si="6"/>
        <v>0</v>
      </c>
    </row>
    <row r="46" spans="1:23" x14ac:dyDescent="0.25">
      <c r="A46" s="10">
        <v>27</v>
      </c>
      <c r="C46" s="46"/>
      <c r="D46" s="184"/>
      <c r="E46" s="184"/>
      <c r="F46" s="184"/>
      <c r="G46" s="184"/>
      <c r="H46" s="25">
        <v>1</v>
      </c>
      <c r="I46" s="12"/>
      <c r="J46" s="29"/>
      <c r="L46" s="10">
        <v>27</v>
      </c>
      <c r="M46" s="46"/>
      <c r="N46" s="47"/>
      <c r="O46" s="47"/>
      <c r="P46" s="3">
        <f t="shared" si="4"/>
        <v>0</v>
      </c>
      <c r="Q46" s="53"/>
      <c r="R46" s="46"/>
      <c r="S46" s="47"/>
      <c r="T46" s="47"/>
      <c r="U46" s="3">
        <f t="shared" si="5"/>
        <v>0</v>
      </c>
      <c r="V46" s="47"/>
      <c r="W46" s="28">
        <f t="shared" si="6"/>
        <v>0</v>
      </c>
    </row>
    <row r="47" spans="1:23" x14ac:dyDescent="0.25">
      <c r="A47" s="10">
        <v>28</v>
      </c>
      <c r="C47" s="41"/>
      <c r="D47" s="183"/>
      <c r="E47" s="183"/>
      <c r="F47" s="183"/>
      <c r="G47" s="183"/>
      <c r="H47" s="26">
        <v>1</v>
      </c>
      <c r="J47" s="36"/>
      <c r="L47" s="10">
        <v>28</v>
      </c>
      <c r="M47" s="41"/>
      <c r="N47" s="20"/>
      <c r="O47" s="20"/>
      <c r="P47" s="3">
        <f t="shared" si="4"/>
        <v>0</v>
      </c>
      <c r="Q47" s="40"/>
      <c r="R47" s="41"/>
      <c r="S47" s="20"/>
      <c r="T47" s="20"/>
      <c r="U47" s="3">
        <f t="shared" si="5"/>
        <v>0</v>
      </c>
      <c r="V47" s="20"/>
      <c r="W47" s="28">
        <f t="shared" si="6"/>
        <v>0</v>
      </c>
    </row>
    <row r="48" spans="1:23" x14ac:dyDescent="0.25">
      <c r="A48" s="10">
        <v>29</v>
      </c>
      <c r="C48" s="46"/>
      <c r="D48" s="184"/>
      <c r="E48" s="184"/>
      <c r="F48" s="184"/>
      <c r="G48" s="184"/>
      <c r="H48" s="25">
        <v>1</v>
      </c>
      <c r="I48" s="12"/>
      <c r="J48" s="29"/>
      <c r="L48" s="10">
        <v>29</v>
      </c>
      <c r="M48" s="46"/>
      <c r="N48" s="47"/>
      <c r="O48" s="47"/>
      <c r="P48" s="3">
        <f t="shared" si="4"/>
        <v>0</v>
      </c>
      <c r="Q48" s="53"/>
      <c r="R48" s="46"/>
      <c r="S48" s="47"/>
      <c r="T48" s="47"/>
      <c r="U48" s="3">
        <f t="shared" si="5"/>
        <v>0</v>
      </c>
      <c r="V48" s="47"/>
      <c r="W48" s="28">
        <f t="shared" si="6"/>
        <v>0</v>
      </c>
    </row>
    <row r="49" spans="1:23" x14ac:dyDescent="0.25">
      <c r="A49" s="10">
        <v>30</v>
      </c>
      <c r="C49" s="41"/>
      <c r="D49" s="183"/>
      <c r="E49" s="183"/>
      <c r="F49" s="183"/>
      <c r="G49" s="183"/>
      <c r="H49" s="26">
        <v>1</v>
      </c>
      <c r="J49" s="36"/>
      <c r="L49" s="10">
        <v>30</v>
      </c>
      <c r="M49" s="41"/>
      <c r="N49" s="20"/>
      <c r="O49" s="20"/>
      <c r="P49" s="3">
        <f t="shared" si="4"/>
        <v>0</v>
      </c>
      <c r="Q49" s="40"/>
      <c r="R49" s="41"/>
      <c r="S49" s="20"/>
      <c r="T49" s="20"/>
      <c r="U49" s="3">
        <f t="shared" si="5"/>
        <v>0</v>
      </c>
      <c r="V49" s="20"/>
      <c r="W49" s="28">
        <f t="shared" si="6"/>
        <v>0</v>
      </c>
    </row>
    <row r="50" spans="1:23" x14ac:dyDescent="0.25">
      <c r="A50" s="10">
        <v>31</v>
      </c>
      <c r="C50" s="46"/>
      <c r="D50" s="184"/>
      <c r="E50" s="184"/>
      <c r="F50" s="184"/>
      <c r="G50" s="184"/>
      <c r="H50" s="25">
        <v>1</v>
      </c>
      <c r="I50" s="12"/>
      <c r="J50" s="29"/>
      <c r="L50" s="10">
        <v>31</v>
      </c>
      <c r="M50" s="46"/>
      <c r="N50" s="47"/>
      <c r="O50" s="47"/>
      <c r="P50" s="3">
        <f t="shared" si="4"/>
        <v>0</v>
      </c>
      <c r="Q50" s="53"/>
      <c r="R50" s="46"/>
      <c r="S50" s="47"/>
      <c r="T50" s="47"/>
      <c r="U50" s="3">
        <f t="shared" si="5"/>
        <v>0</v>
      </c>
      <c r="V50" s="47"/>
      <c r="W50" s="28">
        <f t="shared" si="6"/>
        <v>0</v>
      </c>
    </row>
    <row r="51" spans="1:23" x14ac:dyDescent="0.25">
      <c r="A51" s="10">
        <v>32</v>
      </c>
      <c r="C51" s="41"/>
      <c r="D51" s="183"/>
      <c r="E51" s="183"/>
      <c r="F51" s="183"/>
      <c r="G51" s="183"/>
      <c r="H51" s="26">
        <v>1</v>
      </c>
      <c r="J51" s="36"/>
      <c r="L51" s="10">
        <v>32</v>
      </c>
      <c r="M51" s="41"/>
      <c r="N51" s="20"/>
      <c r="O51" s="20"/>
      <c r="P51" s="3">
        <f t="shared" si="4"/>
        <v>0</v>
      </c>
      <c r="Q51" s="40"/>
      <c r="R51" s="41"/>
      <c r="S51" s="20"/>
      <c r="T51" s="20"/>
      <c r="U51" s="3">
        <f t="shared" si="5"/>
        <v>0</v>
      </c>
      <c r="V51" s="20"/>
      <c r="W51" s="28">
        <f t="shared" si="6"/>
        <v>0</v>
      </c>
    </row>
    <row r="52" spans="1:23" x14ac:dyDescent="0.25">
      <c r="A52" s="10">
        <v>33</v>
      </c>
      <c r="C52" s="46"/>
      <c r="D52" s="184"/>
      <c r="E52" s="184"/>
      <c r="F52" s="184"/>
      <c r="G52" s="184"/>
      <c r="H52" s="25">
        <v>1</v>
      </c>
      <c r="I52" s="12"/>
      <c r="J52" s="29"/>
      <c r="L52" s="10">
        <v>33</v>
      </c>
      <c r="M52" s="46"/>
      <c r="N52" s="47"/>
      <c r="O52" s="47"/>
      <c r="P52" s="3">
        <f t="shared" si="4"/>
        <v>0</v>
      </c>
      <c r="Q52" s="53"/>
      <c r="R52" s="46"/>
      <c r="S52" s="47"/>
      <c r="T52" s="47"/>
      <c r="U52" s="3">
        <f t="shared" si="5"/>
        <v>0</v>
      </c>
      <c r="V52" s="47"/>
      <c r="W52" s="28">
        <f t="shared" si="6"/>
        <v>0</v>
      </c>
    </row>
    <row r="53" spans="1:23" x14ac:dyDescent="0.25">
      <c r="A53" s="10">
        <v>34</v>
      </c>
      <c r="C53" s="41"/>
      <c r="D53" s="183"/>
      <c r="E53" s="183"/>
      <c r="F53" s="183"/>
      <c r="G53" s="183"/>
      <c r="H53" s="26">
        <v>1</v>
      </c>
      <c r="J53" s="36"/>
      <c r="L53" s="10">
        <v>34</v>
      </c>
      <c r="M53" s="41"/>
      <c r="N53" s="20"/>
      <c r="O53" s="20"/>
      <c r="P53" s="3">
        <f t="shared" si="4"/>
        <v>0</v>
      </c>
      <c r="Q53" s="40"/>
      <c r="R53" s="41"/>
      <c r="S53" s="20"/>
      <c r="T53" s="20"/>
      <c r="U53" s="3">
        <f t="shared" si="5"/>
        <v>0</v>
      </c>
      <c r="V53" s="20"/>
      <c r="W53" s="28">
        <f t="shared" si="6"/>
        <v>0</v>
      </c>
    </row>
    <row r="54" spans="1:23" x14ac:dyDescent="0.25">
      <c r="A54" s="10">
        <v>35</v>
      </c>
      <c r="C54" s="46"/>
      <c r="D54" s="184"/>
      <c r="E54" s="184"/>
      <c r="F54" s="184"/>
      <c r="G54" s="184"/>
      <c r="H54" s="25">
        <v>1</v>
      </c>
      <c r="I54" s="12"/>
      <c r="J54" s="29"/>
      <c r="L54" s="10">
        <v>35</v>
      </c>
      <c r="M54" s="46"/>
      <c r="N54" s="47"/>
      <c r="O54" s="47"/>
      <c r="P54" s="3">
        <f t="shared" si="4"/>
        <v>0</v>
      </c>
      <c r="Q54" s="53"/>
      <c r="R54" s="46"/>
      <c r="S54" s="47"/>
      <c r="T54" s="47"/>
      <c r="U54" s="3">
        <f t="shared" si="5"/>
        <v>0</v>
      </c>
      <c r="V54" s="47"/>
      <c r="W54" s="28">
        <f t="shared" si="6"/>
        <v>0</v>
      </c>
    </row>
    <row r="55" spans="1:23" x14ac:dyDescent="0.25">
      <c r="A55" s="10">
        <v>36</v>
      </c>
      <c r="C55" s="41"/>
      <c r="D55" s="183"/>
      <c r="E55" s="183"/>
      <c r="F55" s="183"/>
      <c r="G55" s="183"/>
      <c r="H55" s="26">
        <v>1</v>
      </c>
      <c r="J55" s="36"/>
      <c r="L55" s="10">
        <v>36</v>
      </c>
      <c r="M55" s="41"/>
      <c r="N55" s="20"/>
      <c r="O55" s="20"/>
      <c r="P55" s="3">
        <f t="shared" si="4"/>
        <v>0</v>
      </c>
      <c r="Q55" s="40"/>
      <c r="R55" s="41"/>
      <c r="S55" s="20"/>
      <c r="T55" s="20"/>
      <c r="U55" s="3">
        <f t="shared" si="5"/>
        <v>0</v>
      </c>
      <c r="V55" s="20"/>
      <c r="W55" s="28">
        <f t="shared" si="6"/>
        <v>0</v>
      </c>
    </row>
    <row r="56" spans="1:23" x14ac:dyDescent="0.25">
      <c r="A56" s="10">
        <v>37</v>
      </c>
      <c r="C56" s="46"/>
      <c r="D56" s="184"/>
      <c r="E56" s="184"/>
      <c r="F56" s="184"/>
      <c r="G56" s="184"/>
      <c r="H56" s="25">
        <v>1</v>
      </c>
      <c r="I56" s="12"/>
      <c r="J56" s="29"/>
      <c r="L56" s="10">
        <v>37</v>
      </c>
      <c r="M56" s="46"/>
      <c r="N56" s="47"/>
      <c r="O56" s="47"/>
      <c r="P56" s="3">
        <f t="shared" si="4"/>
        <v>0</v>
      </c>
      <c r="Q56" s="53"/>
      <c r="R56" s="46"/>
      <c r="S56" s="47"/>
      <c r="T56" s="47"/>
      <c r="U56" s="3">
        <f t="shared" si="5"/>
        <v>0</v>
      </c>
      <c r="V56" s="47"/>
      <c r="W56" s="28">
        <f t="shared" si="6"/>
        <v>0</v>
      </c>
    </row>
    <row r="57" spans="1:23" x14ac:dyDescent="0.25">
      <c r="A57" s="10">
        <v>38</v>
      </c>
      <c r="C57" s="41"/>
      <c r="D57" s="183"/>
      <c r="E57" s="183"/>
      <c r="F57" s="183"/>
      <c r="G57" s="183"/>
      <c r="H57" s="26">
        <v>1</v>
      </c>
      <c r="J57" s="36"/>
      <c r="L57" s="10">
        <v>38</v>
      </c>
      <c r="M57" s="41"/>
      <c r="N57" s="20"/>
      <c r="O57" s="20"/>
      <c r="P57" s="3">
        <f t="shared" si="4"/>
        <v>0</v>
      </c>
      <c r="Q57" s="40"/>
      <c r="R57" s="41"/>
      <c r="S57" s="20"/>
      <c r="T57" s="20"/>
      <c r="U57" s="3">
        <f t="shared" si="5"/>
        <v>0</v>
      </c>
      <c r="V57" s="20"/>
      <c r="W57" s="28">
        <f t="shared" si="6"/>
        <v>0</v>
      </c>
    </row>
    <row r="58" spans="1:23" ht="15.75" thickBot="1" x14ac:dyDescent="0.3">
      <c r="A58" s="10">
        <v>39</v>
      </c>
      <c r="C58" s="50"/>
      <c r="D58" s="239"/>
      <c r="E58" s="239"/>
      <c r="F58" s="239"/>
      <c r="G58" s="239"/>
      <c r="H58" s="153">
        <v>1</v>
      </c>
      <c r="I58" s="48"/>
      <c r="J58" s="49"/>
      <c r="L58" s="10">
        <v>39</v>
      </c>
      <c r="M58" s="50"/>
      <c r="N58" s="51"/>
      <c r="O58" s="51"/>
      <c r="P58" s="31">
        <f t="shared" si="4"/>
        <v>0</v>
      </c>
      <c r="Q58" s="52"/>
      <c r="R58" s="50"/>
      <c r="S58" s="51"/>
      <c r="T58" s="51"/>
      <c r="U58" s="31">
        <f t="shared" si="5"/>
        <v>0</v>
      </c>
      <c r="V58" s="51"/>
      <c r="W58" s="37">
        <f t="shared" si="6"/>
        <v>0</v>
      </c>
    </row>
    <row r="59" spans="1:23" ht="15.75" thickBot="1" x14ac:dyDescent="0.3">
      <c r="A59" s="10"/>
      <c r="B59" s="3"/>
      <c r="C59" s="3"/>
      <c r="D59" s="238"/>
      <c r="E59" s="238"/>
      <c r="F59" s="22"/>
      <c r="G59" s="22"/>
      <c r="H59" s="22"/>
      <c r="I59" s="3"/>
      <c r="J59" s="3"/>
      <c r="M59" s="54"/>
      <c r="N59" s="56"/>
      <c r="O59" s="56" t="s">
        <v>304</v>
      </c>
      <c r="P59" s="54">
        <f>SUM(P38:P58)</f>
        <v>0</v>
      </c>
      <c r="Q59" s="54">
        <f>SUM(Q38:Q58)</f>
        <v>0</v>
      </c>
      <c r="R59" s="54"/>
      <c r="S59" s="56"/>
      <c r="T59" s="57"/>
      <c r="U59" s="54">
        <f>SUM(U38:U58)</f>
        <v>0</v>
      </c>
      <c r="V59" s="54"/>
      <c r="W59" s="55">
        <f>SUM(W38:W58)</f>
        <v>0</v>
      </c>
    </row>
    <row r="60" spans="1:23" x14ac:dyDescent="0.25">
      <c r="A60" s="10"/>
      <c r="B60" s="3"/>
      <c r="C60" s="3"/>
      <c r="D60" s="238"/>
      <c r="E60" s="238"/>
      <c r="F60" s="22"/>
      <c r="G60" s="22"/>
      <c r="H60" s="22"/>
      <c r="I60" s="3"/>
      <c r="J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x14ac:dyDescent="0.25">
      <c r="A61" s="10"/>
      <c r="B61" s="3"/>
      <c r="C61" s="3"/>
      <c r="D61" s="238"/>
      <c r="E61" s="238"/>
      <c r="F61" s="22"/>
      <c r="G61" s="22"/>
      <c r="H61" s="22"/>
      <c r="I61" s="3"/>
      <c r="J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x14ac:dyDescent="0.25">
      <c r="A62" s="10"/>
      <c r="B62" s="3"/>
      <c r="C62" s="3"/>
      <c r="D62" s="238"/>
      <c r="E62" s="238"/>
      <c r="F62" s="22"/>
      <c r="G62" s="22"/>
      <c r="H62" s="22"/>
      <c r="I62" s="3"/>
      <c r="J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x14ac:dyDescent="0.25">
      <c r="A63" s="10"/>
      <c r="B63" s="3"/>
      <c r="C63" s="3"/>
      <c r="D63" s="238"/>
      <c r="E63" s="238"/>
      <c r="F63" s="22"/>
      <c r="G63" s="22"/>
      <c r="H63" s="22"/>
      <c r="I63" s="3"/>
      <c r="J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x14ac:dyDescent="0.25">
      <c r="A64" s="10"/>
      <c r="D64" s="237"/>
      <c r="E64" s="237"/>
    </row>
    <row r="65" spans="4:5" x14ac:dyDescent="0.25">
      <c r="D65" s="237"/>
      <c r="E65" s="237"/>
    </row>
    <row r="66" spans="4:5" x14ac:dyDescent="0.25">
      <c r="D66" s="237"/>
      <c r="E66" s="237"/>
    </row>
  </sheetData>
  <customSheetViews>
    <customSheetView guid="{0C4AE86A-3B02-4FF0-BC1E-46F4994697BD}" scale="80" topLeftCell="A5">
      <selection activeCell="H31" sqref="H31"/>
      <pageMargins left="0.70866141732283472" right="0.70866141732283472" top="0.78740157480314965" bottom="0.78740157480314965" header="0.31496062992125984" footer="0.31496062992125984"/>
      <pageSetup paperSize="9" orientation="landscape" verticalDpi="0" r:id="rId1"/>
    </customSheetView>
  </customSheetViews>
  <mergeCells count="120">
    <mergeCell ref="F47:G47"/>
    <mergeCell ref="F48:G48"/>
    <mergeCell ref="F49:G49"/>
    <mergeCell ref="F50:G50"/>
    <mergeCell ref="F51:G51"/>
    <mergeCell ref="F52:G52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D65:E65"/>
    <mergeCell ref="D66:E66"/>
    <mergeCell ref="D59:E59"/>
    <mergeCell ref="D60:E60"/>
    <mergeCell ref="D61:E61"/>
    <mergeCell ref="D62:E62"/>
    <mergeCell ref="D63:E63"/>
    <mergeCell ref="F53:G53"/>
    <mergeCell ref="F54:G54"/>
    <mergeCell ref="F55:G55"/>
    <mergeCell ref="F56:G56"/>
    <mergeCell ref="F58:G58"/>
    <mergeCell ref="F57:G57"/>
    <mergeCell ref="D58:E58"/>
    <mergeCell ref="D53:E53"/>
    <mergeCell ref="D54:E54"/>
    <mergeCell ref="D55:E55"/>
    <mergeCell ref="D56:E56"/>
    <mergeCell ref="D57:E57"/>
    <mergeCell ref="D64:E64"/>
    <mergeCell ref="D48:E48"/>
    <mergeCell ref="D49:E49"/>
    <mergeCell ref="D50:E50"/>
    <mergeCell ref="D51:E51"/>
    <mergeCell ref="D52:E52"/>
    <mergeCell ref="D43:E43"/>
    <mergeCell ref="D44:E44"/>
    <mergeCell ref="D45:E45"/>
    <mergeCell ref="D46:E46"/>
    <mergeCell ref="D47:E47"/>
    <mergeCell ref="D38:E38"/>
    <mergeCell ref="D39:E39"/>
    <mergeCell ref="D40:E40"/>
    <mergeCell ref="D41:E41"/>
    <mergeCell ref="D42:E42"/>
    <mergeCell ref="B33:J33"/>
    <mergeCell ref="M2:V2"/>
    <mergeCell ref="Q12:Q13"/>
    <mergeCell ref="V12:V13"/>
    <mergeCell ref="R12:R13"/>
    <mergeCell ref="S12:S13"/>
    <mergeCell ref="T12:T13"/>
    <mergeCell ref="U12:U13"/>
    <mergeCell ref="I12:I13"/>
    <mergeCell ref="J12:J13"/>
    <mergeCell ref="N12:N13"/>
    <mergeCell ref="P12:P13"/>
    <mergeCell ref="B3:J3"/>
    <mergeCell ref="E7:J7"/>
    <mergeCell ref="B9:D10"/>
    <mergeCell ref="E9:J10"/>
    <mergeCell ref="M4:V7"/>
    <mergeCell ref="B2:J2"/>
    <mergeCell ref="B4:F4"/>
    <mergeCell ref="B7:D7"/>
    <mergeCell ref="C15:D15"/>
    <mergeCell ref="C14:D14"/>
    <mergeCell ref="C6:D6"/>
    <mergeCell ref="M36:M37"/>
    <mergeCell ref="N36:N37"/>
    <mergeCell ref="O36:O37"/>
    <mergeCell ref="P36:P37"/>
    <mergeCell ref="Q36:Q37"/>
    <mergeCell ref="M33:W33"/>
    <mergeCell ref="M34:W34"/>
    <mergeCell ref="B35:J35"/>
    <mergeCell ref="D37:E37"/>
    <mergeCell ref="F37:G37"/>
    <mergeCell ref="B37:C37"/>
    <mergeCell ref="R35:V35"/>
    <mergeCell ref="W36:W37"/>
    <mergeCell ref="R36:R37"/>
    <mergeCell ref="S36:S37"/>
    <mergeCell ref="T36:T37"/>
    <mergeCell ref="U36:U37"/>
    <mergeCell ref="V36:V37"/>
    <mergeCell ref="M35:Q35"/>
    <mergeCell ref="E8:J8"/>
    <mergeCell ref="O12:O13"/>
    <mergeCell ref="M12:M13"/>
    <mergeCell ref="W11:W13"/>
    <mergeCell ref="M11:O11"/>
    <mergeCell ref="C28:D28"/>
    <mergeCell ref="B12:B13"/>
    <mergeCell ref="C12:D13"/>
    <mergeCell ref="E12:E13"/>
    <mergeCell ref="F12:G12"/>
    <mergeCell ref="H12:H13"/>
    <mergeCell ref="C16:D16"/>
    <mergeCell ref="C17:D17"/>
    <mergeCell ref="C18:D18"/>
    <mergeCell ref="C19:D19"/>
    <mergeCell ref="P11:V11"/>
    <mergeCell ref="B8:D8"/>
    <mergeCell ref="C29:D29"/>
    <mergeCell ref="C30:D30"/>
    <mergeCell ref="C31:D31"/>
    <mergeCell ref="C23:D23"/>
    <mergeCell ref="C24:D24"/>
    <mergeCell ref="C25:D25"/>
    <mergeCell ref="C26:D26"/>
    <mergeCell ref="C27:D27"/>
    <mergeCell ref="C20:D20"/>
    <mergeCell ref="C21:D21"/>
    <mergeCell ref="C22:D22"/>
  </mergeCells>
  <pageMargins left="0.70866141732283472" right="0.70866141732283472" top="0.78740157480314965" bottom="0.78740157480314965" header="0.31496062992125984" footer="0.31496062992125984"/>
  <pageSetup paperSize="9" orientation="landscape" verticalDpi="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6" r:id="rId5" name="Drop Down 8">
              <controlPr locked="0" defaultSize="0" autoLine="0" autoPict="0">
                <anchor moveWithCells="1">
                  <from>
                    <xdr:col>1</xdr:col>
                    <xdr:colOff>57150</xdr:colOff>
                    <xdr:row>13</xdr:row>
                    <xdr:rowOff>9525</xdr:rowOff>
                  </from>
                  <to>
                    <xdr:col>2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6" name="Check Box 9">
              <controlPr defaultSize="0" autoFill="0" autoLine="0" autoPict="0">
                <anchor moveWithCells="1">
                  <from>
                    <xdr:col>8</xdr:col>
                    <xdr:colOff>685800</xdr:colOff>
                    <xdr:row>13</xdr:row>
                    <xdr:rowOff>28575</xdr:rowOff>
                  </from>
                  <to>
                    <xdr:col>8</xdr:col>
                    <xdr:colOff>1381125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7" name="Check Box 10">
              <controlPr defaultSize="0" autoFill="0" autoLine="0" autoPict="0">
                <anchor moveWithCells="1">
                  <from>
                    <xdr:col>9</xdr:col>
                    <xdr:colOff>390525</xdr:colOff>
                    <xdr:row>13</xdr:row>
                    <xdr:rowOff>28575</xdr:rowOff>
                  </from>
                  <to>
                    <xdr:col>9</xdr:col>
                    <xdr:colOff>1085850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8" name="Drop Down 11">
              <controlPr defaultSize="0" autoLine="0" autoPict="0">
                <anchor moveWithCells="1">
                  <from>
                    <xdr:col>1</xdr:col>
                    <xdr:colOff>57150</xdr:colOff>
                    <xdr:row>14</xdr:row>
                    <xdr:rowOff>9525</xdr:rowOff>
                  </from>
                  <to>
                    <xdr:col>2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9" name="Check Box 12">
              <controlPr defaultSize="0" autoFill="0" autoLine="0" autoPict="0">
                <anchor moveWithCells="1">
                  <from>
                    <xdr:col>8</xdr:col>
                    <xdr:colOff>685800</xdr:colOff>
                    <xdr:row>14</xdr:row>
                    <xdr:rowOff>28575</xdr:rowOff>
                  </from>
                  <to>
                    <xdr:col>8</xdr:col>
                    <xdr:colOff>1381125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0" name="Check Box 13">
              <controlPr defaultSize="0" autoFill="0" autoLine="0" autoPict="0">
                <anchor moveWithCells="1">
                  <from>
                    <xdr:col>9</xdr:col>
                    <xdr:colOff>390525</xdr:colOff>
                    <xdr:row>14</xdr:row>
                    <xdr:rowOff>28575</xdr:rowOff>
                  </from>
                  <to>
                    <xdr:col>9</xdr:col>
                    <xdr:colOff>1085850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1" name="Drop Down 14">
              <controlPr defaultSize="0" autoLine="0" autoPict="0">
                <anchor moveWithCells="1">
                  <from>
                    <xdr:col>1</xdr:col>
                    <xdr:colOff>28575</xdr:colOff>
                    <xdr:row>37</xdr:row>
                    <xdr:rowOff>0</xdr:rowOff>
                  </from>
                  <to>
                    <xdr:col>2</xdr:col>
                    <xdr:colOff>180975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2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38</xdr:row>
                    <xdr:rowOff>28575</xdr:rowOff>
                  </from>
                  <to>
                    <xdr:col>8</xdr:col>
                    <xdr:colOff>1381125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3" name="Check Box 16">
              <controlPr defaultSize="0" autoFill="0" autoLine="0" autoPict="0">
                <anchor moveWithCells="1">
                  <from>
                    <xdr:col>9</xdr:col>
                    <xdr:colOff>390525</xdr:colOff>
                    <xdr:row>37</xdr:row>
                    <xdr:rowOff>28575</xdr:rowOff>
                  </from>
                  <to>
                    <xdr:col>9</xdr:col>
                    <xdr:colOff>1085850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4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37</xdr:row>
                    <xdr:rowOff>28575</xdr:rowOff>
                  </from>
                  <to>
                    <xdr:col>8</xdr:col>
                    <xdr:colOff>1381125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15" name="Check Box 18">
              <controlPr defaultSize="0" autoFill="0" autoLine="0" autoPict="0">
                <anchor moveWithCells="1">
                  <from>
                    <xdr:col>9</xdr:col>
                    <xdr:colOff>390525</xdr:colOff>
                    <xdr:row>38</xdr:row>
                    <xdr:rowOff>28575</xdr:rowOff>
                  </from>
                  <to>
                    <xdr:col>9</xdr:col>
                    <xdr:colOff>1085850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6" name="Drop Down 20">
              <controlPr defaultSize="0" autoLine="0" autoPict="0">
                <anchor moveWithCells="1">
                  <from>
                    <xdr:col>1</xdr:col>
                    <xdr:colOff>0</xdr:colOff>
                    <xdr:row>3</xdr:row>
                    <xdr:rowOff>200025</xdr:rowOff>
                  </from>
                  <to>
                    <xdr:col>6</xdr:col>
                    <xdr:colOff>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7" name="Drop Down 23">
              <controlPr defaultSize="0" autoLine="0" autoPict="0">
                <anchor moveWithCells="1">
                  <from>
                    <xdr:col>1</xdr:col>
                    <xdr:colOff>57150</xdr:colOff>
                    <xdr:row>15</xdr:row>
                    <xdr:rowOff>9525</xdr:rowOff>
                  </from>
                  <to>
                    <xdr:col>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8" name="Drop Down 24">
              <controlPr defaultSize="0" autoLine="0" autoPict="0">
                <anchor moveWithCells="1">
                  <from>
                    <xdr:col>1</xdr:col>
                    <xdr:colOff>57150</xdr:colOff>
                    <xdr:row>16</xdr:row>
                    <xdr:rowOff>19050</xdr:rowOff>
                  </from>
                  <to>
                    <xdr:col>2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9" name="Drop Down 25">
              <controlPr defaultSize="0" autoLine="0" autoPict="0">
                <anchor moveWithCells="1">
                  <from>
                    <xdr:col>1</xdr:col>
                    <xdr:colOff>57150</xdr:colOff>
                    <xdr:row>17</xdr:row>
                    <xdr:rowOff>19050</xdr:rowOff>
                  </from>
                  <to>
                    <xdr:col>2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0" name="Drop Down 26">
              <controlPr defaultSize="0" autoLine="0" autoPict="0">
                <anchor moveWithCells="1">
                  <from>
                    <xdr:col>1</xdr:col>
                    <xdr:colOff>57150</xdr:colOff>
                    <xdr:row>18</xdr:row>
                    <xdr:rowOff>19050</xdr:rowOff>
                  </from>
                  <to>
                    <xdr:col>2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1" name="Drop Down 27">
              <controlPr defaultSize="0" autoLine="0" autoPict="0">
                <anchor moveWithCells="1">
                  <from>
                    <xdr:col>1</xdr:col>
                    <xdr:colOff>57150</xdr:colOff>
                    <xdr:row>19</xdr:row>
                    <xdr:rowOff>9525</xdr:rowOff>
                  </from>
                  <to>
                    <xdr:col>2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22" name="Drop Down 28">
              <controlPr defaultSize="0" autoLine="0" autoPict="0">
                <anchor moveWithCells="1">
                  <from>
                    <xdr:col>1</xdr:col>
                    <xdr:colOff>57150</xdr:colOff>
                    <xdr:row>20</xdr:row>
                    <xdr:rowOff>9525</xdr:rowOff>
                  </from>
                  <to>
                    <xdr:col>2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23" name="Drop Down 30">
              <controlPr defaultSize="0" autoLine="0" autoPict="0">
                <anchor moveWithCells="1">
                  <from>
                    <xdr:col>1</xdr:col>
                    <xdr:colOff>57150</xdr:colOff>
                    <xdr:row>21</xdr:row>
                    <xdr:rowOff>9525</xdr:rowOff>
                  </from>
                  <to>
                    <xdr:col>2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24" name="Drop Down 31">
              <controlPr defaultSize="0" autoLine="0" autoPict="0">
                <anchor moveWithCells="1">
                  <from>
                    <xdr:col>1</xdr:col>
                    <xdr:colOff>57150</xdr:colOff>
                    <xdr:row>22</xdr:row>
                    <xdr:rowOff>9525</xdr:rowOff>
                  </from>
                  <to>
                    <xdr:col>2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25" name="Drop Down 32">
              <controlPr defaultSize="0" autoLine="0" autoPict="0">
                <anchor moveWithCells="1">
                  <from>
                    <xdr:col>1</xdr:col>
                    <xdr:colOff>57150</xdr:colOff>
                    <xdr:row>23</xdr:row>
                    <xdr:rowOff>9525</xdr:rowOff>
                  </from>
                  <to>
                    <xdr:col>2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6" name="Drop Down 33">
              <controlPr defaultSize="0" autoLine="0" autoPict="0">
                <anchor moveWithCells="1">
                  <from>
                    <xdr:col>1</xdr:col>
                    <xdr:colOff>57150</xdr:colOff>
                    <xdr:row>24</xdr:row>
                    <xdr:rowOff>9525</xdr:rowOff>
                  </from>
                  <to>
                    <xdr:col>2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7" name="Drop Down 34">
              <controlPr defaultSize="0" autoLine="0" autoPict="0">
                <anchor moveWithCells="1">
                  <from>
                    <xdr:col>1</xdr:col>
                    <xdr:colOff>57150</xdr:colOff>
                    <xdr:row>25</xdr:row>
                    <xdr:rowOff>9525</xdr:rowOff>
                  </from>
                  <to>
                    <xdr:col>2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28" name="Drop Down 35">
              <controlPr defaultSize="0" autoLine="0" autoPict="0">
                <anchor moveWithCells="1">
                  <from>
                    <xdr:col>1</xdr:col>
                    <xdr:colOff>57150</xdr:colOff>
                    <xdr:row>26</xdr:row>
                    <xdr:rowOff>9525</xdr:rowOff>
                  </from>
                  <to>
                    <xdr:col>2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29" name="Drop Down 36">
              <controlPr defaultSize="0" autoLine="0" autoPict="0">
                <anchor moveWithCells="1">
                  <from>
                    <xdr:col>1</xdr:col>
                    <xdr:colOff>57150</xdr:colOff>
                    <xdr:row>27</xdr:row>
                    <xdr:rowOff>9525</xdr:rowOff>
                  </from>
                  <to>
                    <xdr:col>2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0" name="Drop Down 37">
              <controlPr defaultSize="0" autoLine="0" autoPict="0">
                <anchor moveWithCells="1">
                  <from>
                    <xdr:col>1</xdr:col>
                    <xdr:colOff>57150</xdr:colOff>
                    <xdr:row>28</xdr:row>
                    <xdr:rowOff>9525</xdr:rowOff>
                  </from>
                  <to>
                    <xdr:col>2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31" name="Drop Down 38">
              <controlPr defaultSize="0" autoLine="0" autoPict="0">
                <anchor moveWithCells="1">
                  <from>
                    <xdr:col>1</xdr:col>
                    <xdr:colOff>57150</xdr:colOff>
                    <xdr:row>29</xdr:row>
                    <xdr:rowOff>9525</xdr:rowOff>
                  </from>
                  <to>
                    <xdr:col>2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32" name="Drop Down 39">
              <controlPr defaultSize="0" autoLine="0" autoPict="0">
                <anchor moveWithCells="1">
                  <from>
                    <xdr:col>1</xdr:col>
                    <xdr:colOff>57150</xdr:colOff>
                    <xdr:row>30</xdr:row>
                    <xdr:rowOff>9525</xdr:rowOff>
                  </from>
                  <to>
                    <xdr:col>2</xdr:col>
                    <xdr:colOff>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33" name="Check Box 43">
              <controlPr defaultSize="0" autoFill="0" autoLine="0" autoPict="0">
                <anchor moveWithCells="1">
                  <from>
                    <xdr:col>8</xdr:col>
                    <xdr:colOff>685800</xdr:colOff>
                    <xdr:row>15</xdr:row>
                    <xdr:rowOff>28575</xdr:rowOff>
                  </from>
                  <to>
                    <xdr:col>8</xdr:col>
                    <xdr:colOff>1381125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34" name="Check Box 44">
              <controlPr defaultSize="0" autoFill="0" autoLine="0" autoPict="0">
                <anchor moveWithCells="1">
                  <from>
                    <xdr:col>8</xdr:col>
                    <xdr:colOff>685800</xdr:colOff>
                    <xdr:row>16</xdr:row>
                    <xdr:rowOff>28575</xdr:rowOff>
                  </from>
                  <to>
                    <xdr:col>8</xdr:col>
                    <xdr:colOff>1381125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35" name="Check Box 45">
              <controlPr defaultSize="0" autoFill="0" autoLine="0" autoPict="0">
                <anchor moveWithCells="1">
                  <from>
                    <xdr:col>8</xdr:col>
                    <xdr:colOff>685800</xdr:colOff>
                    <xdr:row>17</xdr:row>
                    <xdr:rowOff>28575</xdr:rowOff>
                  </from>
                  <to>
                    <xdr:col>8</xdr:col>
                    <xdr:colOff>1381125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36" name="Check Box 46">
              <controlPr defaultSize="0" autoFill="0" autoLine="0" autoPict="0">
                <anchor moveWithCells="1">
                  <from>
                    <xdr:col>8</xdr:col>
                    <xdr:colOff>685800</xdr:colOff>
                    <xdr:row>18</xdr:row>
                    <xdr:rowOff>28575</xdr:rowOff>
                  </from>
                  <to>
                    <xdr:col>8</xdr:col>
                    <xdr:colOff>1381125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37" name="Check Box 47">
              <controlPr defaultSize="0" autoFill="0" autoLine="0" autoPict="0">
                <anchor moveWithCells="1">
                  <from>
                    <xdr:col>8</xdr:col>
                    <xdr:colOff>685800</xdr:colOff>
                    <xdr:row>19</xdr:row>
                    <xdr:rowOff>28575</xdr:rowOff>
                  </from>
                  <to>
                    <xdr:col>8</xdr:col>
                    <xdr:colOff>1381125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38" name="Check Box 48">
              <controlPr defaultSize="0" autoFill="0" autoLine="0" autoPict="0">
                <anchor moveWithCells="1">
                  <from>
                    <xdr:col>8</xdr:col>
                    <xdr:colOff>685800</xdr:colOff>
                    <xdr:row>20</xdr:row>
                    <xdr:rowOff>28575</xdr:rowOff>
                  </from>
                  <to>
                    <xdr:col>8</xdr:col>
                    <xdr:colOff>1381125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39" name="Check Box 49">
              <controlPr defaultSize="0" autoFill="0" autoLine="0" autoPict="0">
                <anchor moveWithCells="1">
                  <from>
                    <xdr:col>8</xdr:col>
                    <xdr:colOff>685800</xdr:colOff>
                    <xdr:row>21</xdr:row>
                    <xdr:rowOff>28575</xdr:rowOff>
                  </from>
                  <to>
                    <xdr:col>8</xdr:col>
                    <xdr:colOff>1381125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40" name="Check Box 50">
              <controlPr defaultSize="0" autoFill="0" autoLine="0" autoPict="0">
                <anchor moveWithCells="1">
                  <from>
                    <xdr:col>8</xdr:col>
                    <xdr:colOff>685800</xdr:colOff>
                    <xdr:row>22</xdr:row>
                    <xdr:rowOff>28575</xdr:rowOff>
                  </from>
                  <to>
                    <xdr:col>8</xdr:col>
                    <xdr:colOff>1381125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r:id="rId41" name="Check Box 51">
              <controlPr defaultSize="0" autoFill="0" autoLine="0" autoPict="0">
                <anchor moveWithCells="1">
                  <from>
                    <xdr:col>8</xdr:col>
                    <xdr:colOff>685800</xdr:colOff>
                    <xdr:row>23</xdr:row>
                    <xdr:rowOff>28575</xdr:rowOff>
                  </from>
                  <to>
                    <xdr:col>8</xdr:col>
                    <xdr:colOff>1381125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42" name="Check Box 52">
              <controlPr defaultSize="0" autoFill="0" autoLine="0" autoPict="0">
                <anchor moveWithCells="1">
                  <from>
                    <xdr:col>8</xdr:col>
                    <xdr:colOff>685800</xdr:colOff>
                    <xdr:row>24</xdr:row>
                    <xdr:rowOff>28575</xdr:rowOff>
                  </from>
                  <to>
                    <xdr:col>8</xdr:col>
                    <xdr:colOff>1381125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43" name="Check Box 53">
              <controlPr defaultSize="0" autoFill="0" autoLine="0" autoPict="0">
                <anchor moveWithCells="1">
                  <from>
                    <xdr:col>8</xdr:col>
                    <xdr:colOff>685800</xdr:colOff>
                    <xdr:row>25</xdr:row>
                    <xdr:rowOff>28575</xdr:rowOff>
                  </from>
                  <to>
                    <xdr:col>8</xdr:col>
                    <xdr:colOff>1381125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44" name="Check Box 54">
              <controlPr defaultSize="0" autoFill="0" autoLine="0" autoPict="0">
                <anchor moveWithCells="1">
                  <from>
                    <xdr:col>8</xdr:col>
                    <xdr:colOff>685800</xdr:colOff>
                    <xdr:row>26</xdr:row>
                    <xdr:rowOff>28575</xdr:rowOff>
                  </from>
                  <to>
                    <xdr:col>8</xdr:col>
                    <xdr:colOff>1381125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45" name="Check Box 55">
              <controlPr defaultSize="0" autoFill="0" autoLine="0" autoPict="0">
                <anchor moveWithCells="1">
                  <from>
                    <xdr:col>8</xdr:col>
                    <xdr:colOff>685800</xdr:colOff>
                    <xdr:row>27</xdr:row>
                    <xdr:rowOff>28575</xdr:rowOff>
                  </from>
                  <to>
                    <xdr:col>8</xdr:col>
                    <xdr:colOff>1381125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46" name="Check Box 56">
              <controlPr defaultSize="0" autoFill="0" autoLine="0" autoPict="0">
                <anchor moveWithCells="1">
                  <from>
                    <xdr:col>8</xdr:col>
                    <xdr:colOff>685800</xdr:colOff>
                    <xdr:row>28</xdr:row>
                    <xdr:rowOff>28575</xdr:rowOff>
                  </from>
                  <to>
                    <xdr:col>8</xdr:col>
                    <xdr:colOff>1381125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47" name="Check Box 57">
              <controlPr defaultSize="0" autoFill="0" autoLine="0" autoPict="0">
                <anchor moveWithCells="1">
                  <from>
                    <xdr:col>8</xdr:col>
                    <xdr:colOff>685800</xdr:colOff>
                    <xdr:row>29</xdr:row>
                    <xdr:rowOff>28575</xdr:rowOff>
                  </from>
                  <to>
                    <xdr:col>8</xdr:col>
                    <xdr:colOff>1381125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48" name="Check Box 58">
              <controlPr defaultSize="0" autoFill="0" autoLine="0" autoPict="0">
                <anchor moveWithCells="1">
                  <from>
                    <xdr:col>8</xdr:col>
                    <xdr:colOff>685800</xdr:colOff>
                    <xdr:row>30</xdr:row>
                    <xdr:rowOff>28575</xdr:rowOff>
                  </from>
                  <to>
                    <xdr:col>8</xdr:col>
                    <xdr:colOff>1381125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49" name="Check Box 63">
              <controlPr defaultSize="0" autoFill="0" autoLine="0" autoPict="0">
                <anchor moveWithCells="1">
                  <from>
                    <xdr:col>9</xdr:col>
                    <xdr:colOff>390525</xdr:colOff>
                    <xdr:row>15</xdr:row>
                    <xdr:rowOff>28575</xdr:rowOff>
                  </from>
                  <to>
                    <xdr:col>9</xdr:col>
                    <xdr:colOff>1085850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50" name="Check Box 64">
              <controlPr defaultSize="0" autoFill="0" autoLine="0" autoPict="0">
                <anchor moveWithCells="1">
                  <from>
                    <xdr:col>9</xdr:col>
                    <xdr:colOff>390525</xdr:colOff>
                    <xdr:row>16</xdr:row>
                    <xdr:rowOff>28575</xdr:rowOff>
                  </from>
                  <to>
                    <xdr:col>9</xdr:col>
                    <xdr:colOff>1085850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r:id="rId51" name="Check Box 65">
              <controlPr defaultSize="0" autoFill="0" autoLine="0" autoPict="0">
                <anchor moveWithCells="1">
                  <from>
                    <xdr:col>9</xdr:col>
                    <xdr:colOff>390525</xdr:colOff>
                    <xdr:row>17</xdr:row>
                    <xdr:rowOff>28575</xdr:rowOff>
                  </from>
                  <to>
                    <xdr:col>9</xdr:col>
                    <xdr:colOff>1085850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r:id="rId52" name="Check Box 66">
              <controlPr defaultSize="0" autoFill="0" autoLine="0" autoPict="0">
                <anchor moveWithCells="1">
                  <from>
                    <xdr:col>9</xdr:col>
                    <xdr:colOff>390525</xdr:colOff>
                    <xdr:row>18</xdr:row>
                    <xdr:rowOff>28575</xdr:rowOff>
                  </from>
                  <to>
                    <xdr:col>9</xdr:col>
                    <xdr:colOff>1085850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53" name="Check Box 67">
              <controlPr defaultSize="0" autoFill="0" autoLine="0" autoPict="0">
                <anchor moveWithCells="1">
                  <from>
                    <xdr:col>9</xdr:col>
                    <xdr:colOff>390525</xdr:colOff>
                    <xdr:row>19</xdr:row>
                    <xdr:rowOff>28575</xdr:rowOff>
                  </from>
                  <to>
                    <xdr:col>9</xdr:col>
                    <xdr:colOff>1085850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54" name="Check Box 68">
              <controlPr defaultSize="0" autoFill="0" autoLine="0" autoPict="0">
                <anchor moveWithCells="1">
                  <from>
                    <xdr:col>9</xdr:col>
                    <xdr:colOff>390525</xdr:colOff>
                    <xdr:row>20</xdr:row>
                    <xdr:rowOff>28575</xdr:rowOff>
                  </from>
                  <to>
                    <xdr:col>9</xdr:col>
                    <xdr:colOff>1085850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r:id="rId55" name="Check Box 69">
              <controlPr defaultSize="0" autoFill="0" autoLine="0" autoPict="0">
                <anchor moveWithCells="1">
                  <from>
                    <xdr:col>9</xdr:col>
                    <xdr:colOff>390525</xdr:colOff>
                    <xdr:row>21</xdr:row>
                    <xdr:rowOff>28575</xdr:rowOff>
                  </from>
                  <to>
                    <xdr:col>9</xdr:col>
                    <xdr:colOff>1085850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r:id="rId56" name="Check Box 70">
              <controlPr defaultSize="0" autoFill="0" autoLine="0" autoPict="0">
                <anchor moveWithCells="1">
                  <from>
                    <xdr:col>9</xdr:col>
                    <xdr:colOff>390525</xdr:colOff>
                    <xdr:row>22</xdr:row>
                    <xdr:rowOff>28575</xdr:rowOff>
                  </from>
                  <to>
                    <xdr:col>9</xdr:col>
                    <xdr:colOff>1085850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r:id="rId57" name="Check Box 71">
              <controlPr defaultSize="0" autoFill="0" autoLine="0" autoPict="0">
                <anchor moveWithCells="1">
                  <from>
                    <xdr:col>9</xdr:col>
                    <xdr:colOff>390525</xdr:colOff>
                    <xdr:row>23</xdr:row>
                    <xdr:rowOff>28575</xdr:rowOff>
                  </from>
                  <to>
                    <xdr:col>9</xdr:col>
                    <xdr:colOff>1085850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r:id="rId58" name="Check Box 72">
              <controlPr defaultSize="0" autoFill="0" autoLine="0" autoPict="0">
                <anchor moveWithCells="1">
                  <from>
                    <xdr:col>9</xdr:col>
                    <xdr:colOff>390525</xdr:colOff>
                    <xdr:row>24</xdr:row>
                    <xdr:rowOff>28575</xdr:rowOff>
                  </from>
                  <to>
                    <xdr:col>9</xdr:col>
                    <xdr:colOff>1085850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r:id="rId59" name="Check Box 73">
              <controlPr defaultSize="0" autoFill="0" autoLine="0" autoPict="0">
                <anchor moveWithCells="1">
                  <from>
                    <xdr:col>9</xdr:col>
                    <xdr:colOff>390525</xdr:colOff>
                    <xdr:row>25</xdr:row>
                    <xdr:rowOff>28575</xdr:rowOff>
                  </from>
                  <to>
                    <xdr:col>9</xdr:col>
                    <xdr:colOff>1085850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r:id="rId60" name="Check Box 74">
              <controlPr defaultSize="0" autoFill="0" autoLine="0" autoPict="0">
                <anchor moveWithCells="1">
                  <from>
                    <xdr:col>9</xdr:col>
                    <xdr:colOff>390525</xdr:colOff>
                    <xdr:row>26</xdr:row>
                    <xdr:rowOff>28575</xdr:rowOff>
                  </from>
                  <to>
                    <xdr:col>9</xdr:col>
                    <xdr:colOff>1085850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r:id="rId61" name="Check Box 75">
              <controlPr defaultSize="0" autoFill="0" autoLine="0" autoPict="0">
                <anchor moveWithCells="1">
                  <from>
                    <xdr:col>9</xdr:col>
                    <xdr:colOff>390525</xdr:colOff>
                    <xdr:row>27</xdr:row>
                    <xdr:rowOff>28575</xdr:rowOff>
                  </from>
                  <to>
                    <xdr:col>9</xdr:col>
                    <xdr:colOff>1085850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r:id="rId62" name="Check Box 76">
              <controlPr defaultSize="0" autoFill="0" autoLine="0" autoPict="0">
                <anchor moveWithCells="1">
                  <from>
                    <xdr:col>9</xdr:col>
                    <xdr:colOff>390525</xdr:colOff>
                    <xdr:row>28</xdr:row>
                    <xdr:rowOff>28575</xdr:rowOff>
                  </from>
                  <to>
                    <xdr:col>9</xdr:col>
                    <xdr:colOff>1085850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r:id="rId63" name="Check Box 77">
              <controlPr defaultSize="0" autoFill="0" autoLine="0" autoPict="0">
                <anchor moveWithCells="1">
                  <from>
                    <xdr:col>9</xdr:col>
                    <xdr:colOff>390525</xdr:colOff>
                    <xdr:row>29</xdr:row>
                    <xdr:rowOff>28575</xdr:rowOff>
                  </from>
                  <to>
                    <xdr:col>9</xdr:col>
                    <xdr:colOff>1085850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r:id="rId64" name="Check Box 78">
              <controlPr defaultSize="0" autoFill="0" autoLine="0" autoPict="0">
                <anchor moveWithCells="1">
                  <from>
                    <xdr:col>9</xdr:col>
                    <xdr:colOff>390525</xdr:colOff>
                    <xdr:row>30</xdr:row>
                    <xdr:rowOff>28575</xdr:rowOff>
                  </from>
                  <to>
                    <xdr:col>9</xdr:col>
                    <xdr:colOff>1085850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r:id="rId65" name="Drop Down 85">
              <controlPr defaultSize="0" autoLine="0" autoPict="0">
                <anchor moveWithCells="1">
                  <from>
                    <xdr:col>1</xdr:col>
                    <xdr:colOff>28575</xdr:colOff>
                    <xdr:row>38</xdr:row>
                    <xdr:rowOff>0</xdr:rowOff>
                  </from>
                  <to>
                    <xdr:col>2</xdr:col>
                    <xdr:colOff>180975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r:id="rId66" name="Drop Down 86">
              <controlPr defaultSize="0" autoLine="0" autoPict="0">
                <anchor moveWithCells="1">
                  <from>
                    <xdr:col>1</xdr:col>
                    <xdr:colOff>28575</xdr:colOff>
                    <xdr:row>39</xdr:row>
                    <xdr:rowOff>0</xdr:rowOff>
                  </from>
                  <to>
                    <xdr:col>2</xdr:col>
                    <xdr:colOff>180975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r:id="rId67" name="Drop Down 87">
              <controlPr defaultSize="0" autoLine="0" autoPict="0">
                <anchor moveWithCells="1">
                  <from>
                    <xdr:col>1</xdr:col>
                    <xdr:colOff>28575</xdr:colOff>
                    <xdr:row>40</xdr:row>
                    <xdr:rowOff>0</xdr:rowOff>
                  </from>
                  <to>
                    <xdr:col>2</xdr:col>
                    <xdr:colOff>180975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r:id="rId68" name="Drop Down 88">
              <controlPr defaultSize="0" autoLine="0" autoPict="0">
                <anchor moveWithCells="1">
                  <from>
                    <xdr:col>1</xdr:col>
                    <xdr:colOff>28575</xdr:colOff>
                    <xdr:row>41</xdr:row>
                    <xdr:rowOff>0</xdr:rowOff>
                  </from>
                  <to>
                    <xdr:col>2</xdr:col>
                    <xdr:colOff>180975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r:id="rId69" name="Drop Down 89">
              <controlPr defaultSize="0" autoLine="0" autoPict="0">
                <anchor moveWithCells="1">
                  <from>
                    <xdr:col>1</xdr:col>
                    <xdr:colOff>28575</xdr:colOff>
                    <xdr:row>42</xdr:row>
                    <xdr:rowOff>0</xdr:rowOff>
                  </from>
                  <to>
                    <xdr:col>2</xdr:col>
                    <xdr:colOff>180975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r:id="rId70" name="Drop Down 90">
              <controlPr defaultSize="0" autoLine="0" autoPict="0">
                <anchor moveWithCells="1">
                  <from>
                    <xdr:col>1</xdr:col>
                    <xdr:colOff>28575</xdr:colOff>
                    <xdr:row>43</xdr:row>
                    <xdr:rowOff>0</xdr:rowOff>
                  </from>
                  <to>
                    <xdr:col>2</xdr:col>
                    <xdr:colOff>180975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r:id="rId71" name="Drop Down 91">
              <controlPr defaultSize="0" autoLine="0" autoPict="0">
                <anchor moveWithCells="1">
                  <from>
                    <xdr:col>1</xdr:col>
                    <xdr:colOff>38100</xdr:colOff>
                    <xdr:row>44</xdr:row>
                    <xdr:rowOff>28575</xdr:rowOff>
                  </from>
                  <to>
                    <xdr:col>2</xdr:col>
                    <xdr:colOff>190500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r:id="rId72" name="Drop Down 92">
              <controlPr defaultSize="0" autoLine="0" autoPict="0">
                <anchor moveWithCells="1">
                  <from>
                    <xdr:col>1</xdr:col>
                    <xdr:colOff>38100</xdr:colOff>
                    <xdr:row>45</xdr:row>
                    <xdr:rowOff>9525</xdr:rowOff>
                  </from>
                  <to>
                    <xdr:col>2</xdr:col>
                    <xdr:colOff>190500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r:id="rId73" name="Drop Down 93">
              <controlPr defaultSize="0" autoLine="0" autoPict="0">
                <anchor moveWithCells="1">
                  <from>
                    <xdr:col>1</xdr:col>
                    <xdr:colOff>38100</xdr:colOff>
                    <xdr:row>46</xdr:row>
                    <xdr:rowOff>0</xdr:rowOff>
                  </from>
                  <to>
                    <xdr:col>2</xdr:col>
                    <xdr:colOff>190500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r:id="rId74" name="Drop Down 94">
              <controlPr defaultSize="0" autoLine="0" autoPict="0">
                <anchor moveWithCells="1">
                  <from>
                    <xdr:col>1</xdr:col>
                    <xdr:colOff>38100</xdr:colOff>
                    <xdr:row>47</xdr:row>
                    <xdr:rowOff>0</xdr:rowOff>
                  </from>
                  <to>
                    <xdr:col>2</xdr:col>
                    <xdr:colOff>190500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r:id="rId75" name="Drop Down 95">
              <controlPr defaultSize="0" autoLine="0" autoPict="0">
                <anchor moveWithCells="1">
                  <from>
                    <xdr:col>1</xdr:col>
                    <xdr:colOff>38100</xdr:colOff>
                    <xdr:row>48</xdr:row>
                    <xdr:rowOff>0</xdr:rowOff>
                  </from>
                  <to>
                    <xdr:col>2</xdr:col>
                    <xdr:colOff>190500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r:id="rId76" name="Drop Down 96">
              <controlPr defaultSize="0" autoLine="0" autoPict="0">
                <anchor moveWithCells="1">
                  <from>
                    <xdr:col>1</xdr:col>
                    <xdr:colOff>38100</xdr:colOff>
                    <xdr:row>49</xdr:row>
                    <xdr:rowOff>0</xdr:rowOff>
                  </from>
                  <to>
                    <xdr:col>2</xdr:col>
                    <xdr:colOff>190500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r:id="rId77" name="Drop Down 97">
              <controlPr defaultSize="0" autoLine="0" autoPict="0">
                <anchor moveWithCells="1">
                  <from>
                    <xdr:col>1</xdr:col>
                    <xdr:colOff>38100</xdr:colOff>
                    <xdr:row>50</xdr:row>
                    <xdr:rowOff>0</xdr:rowOff>
                  </from>
                  <to>
                    <xdr:col>2</xdr:col>
                    <xdr:colOff>190500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r:id="rId78" name="Drop Down 98">
              <controlPr defaultSize="0" autoLine="0" autoPict="0">
                <anchor moveWithCells="1">
                  <from>
                    <xdr:col>1</xdr:col>
                    <xdr:colOff>28575</xdr:colOff>
                    <xdr:row>51</xdr:row>
                    <xdr:rowOff>0</xdr:rowOff>
                  </from>
                  <to>
                    <xdr:col>2</xdr:col>
                    <xdr:colOff>180975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r:id="rId79" name="Drop Down 99">
              <controlPr defaultSize="0" autoLine="0" autoPict="0">
                <anchor moveWithCells="1">
                  <from>
                    <xdr:col>1</xdr:col>
                    <xdr:colOff>28575</xdr:colOff>
                    <xdr:row>52</xdr:row>
                    <xdr:rowOff>0</xdr:rowOff>
                  </from>
                  <to>
                    <xdr:col>2</xdr:col>
                    <xdr:colOff>180975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r:id="rId80" name="Drop Down 100">
              <controlPr defaultSize="0" autoLine="0" autoPict="0">
                <anchor moveWithCells="1">
                  <from>
                    <xdr:col>1</xdr:col>
                    <xdr:colOff>28575</xdr:colOff>
                    <xdr:row>53</xdr:row>
                    <xdr:rowOff>0</xdr:rowOff>
                  </from>
                  <to>
                    <xdr:col>2</xdr:col>
                    <xdr:colOff>180975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r:id="rId81" name="Drop Down 101">
              <controlPr defaultSize="0" autoLine="0" autoPict="0">
                <anchor moveWithCells="1">
                  <from>
                    <xdr:col>1</xdr:col>
                    <xdr:colOff>28575</xdr:colOff>
                    <xdr:row>54</xdr:row>
                    <xdr:rowOff>0</xdr:rowOff>
                  </from>
                  <to>
                    <xdr:col>2</xdr:col>
                    <xdr:colOff>180975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r:id="rId82" name="Drop Down 102">
              <controlPr defaultSize="0" autoLine="0" autoPict="0">
                <anchor moveWithCells="1">
                  <from>
                    <xdr:col>1</xdr:col>
                    <xdr:colOff>28575</xdr:colOff>
                    <xdr:row>55</xdr:row>
                    <xdr:rowOff>0</xdr:rowOff>
                  </from>
                  <to>
                    <xdr:col>2</xdr:col>
                    <xdr:colOff>180975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r:id="rId83" name="Drop Down 103">
              <controlPr defaultSize="0" autoLine="0" autoPict="0">
                <anchor moveWithCells="1">
                  <from>
                    <xdr:col>1</xdr:col>
                    <xdr:colOff>28575</xdr:colOff>
                    <xdr:row>56</xdr:row>
                    <xdr:rowOff>9525</xdr:rowOff>
                  </from>
                  <to>
                    <xdr:col>2</xdr:col>
                    <xdr:colOff>180975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r:id="rId84" name="Drop Down 104">
              <controlPr defaultSize="0" autoLine="0" autoPict="0">
                <anchor moveWithCells="1">
                  <from>
                    <xdr:col>1</xdr:col>
                    <xdr:colOff>28575</xdr:colOff>
                    <xdr:row>57</xdr:row>
                    <xdr:rowOff>9525</xdr:rowOff>
                  </from>
                  <to>
                    <xdr:col>2</xdr:col>
                    <xdr:colOff>180975</xdr:colOff>
                    <xdr:row>57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r:id="rId85" name="Check Box 106">
              <controlPr defaultSize="0" autoFill="0" autoLine="0" autoPict="0">
                <anchor moveWithCells="1">
                  <from>
                    <xdr:col>8</xdr:col>
                    <xdr:colOff>685800</xdr:colOff>
                    <xdr:row>38</xdr:row>
                    <xdr:rowOff>28575</xdr:rowOff>
                  </from>
                  <to>
                    <xdr:col>8</xdr:col>
                    <xdr:colOff>1381125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r:id="rId86" name="Check Box 107">
              <controlPr defaultSize="0" autoFill="0" autoLine="0" autoPict="0">
                <anchor moveWithCells="1">
                  <from>
                    <xdr:col>8</xdr:col>
                    <xdr:colOff>685800</xdr:colOff>
                    <xdr:row>37</xdr:row>
                    <xdr:rowOff>28575</xdr:rowOff>
                  </from>
                  <to>
                    <xdr:col>8</xdr:col>
                    <xdr:colOff>1381125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r:id="rId87" name="Check Box 108">
              <controlPr defaultSize="0" autoFill="0" autoLine="0" autoPict="0">
                <anchor moveWithCells="1">
                  <from>
                    <xdr:col>8</xdr:col>
                    <xdr:colOff>685800</xdr:colOff>
                    <xdr:row>40</xdr:row>
                    <xdr:rowOff>28575</xdr:rowOff>
                  </from>
                  <to>
                    <xdr:col>8</xdr:col>
                    <xdr:colOff>1381125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r:id="rId88" name="Check Box 109">
              <controlPr defaultSize="0" autoFill="0" autoLine="0" autoPict="0">
                <anchor moveWithCells="1">
                  <from>
                    <xdr:col>8</xdr:col>
                    <xdr:colOff>685800</xdr:colOff>
                    <xdr:row>39</xdr:row>
                    <xdr:rowOff>28575</xdr:rowOff>
                  </from>
                  <to>
                    <xdr:col>8</xdr:col>
                    <xdr:colOff>1381125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r:id="rId89" name="Check Box 110">
              <controlPr defaultSize="0" autoFill="0" autoLine="0" autoPict="0">
                <anchor moveWithCells="1">
                  <from>
                    <xdr:col>8</xdr:col>
                    <xdr:colOff>685800</xdr:colOff>
                    <xdr:row>40</xdr:row>
                    <xdr:rowOff>28575</xdr:rowOff>
                  </from>
                  <to>
                    <xdr:col>8</xdr:col>
                    <xdr:colOff>1381125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r:id="rId90" name="Check Box 111">
              <controlPr defaultSize="0" autoFill="0" autoLine="0" autoPict="0">
                <anchor moveWithCells="1">
                  <from>
                    <xdr:col>8</xdr:col>
                    <xdr:colOff>685800</xdr:colOff>
                    <xdr:row>39</xdr:row>
                    <xdr:rowOff>28575</xdr:rowOff>
                  </from>
                  <to>
                    <xdr:col>8</xdr:col>
                    <xdr:colOff>1381125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r:id="rId91" name="Check Box 112">
              <controlPr defaultSize="0" autoFill="0" autoLine="0" autoPict="0">
                <anchor moveWithCells="1">
                  <from>
                    <xdr:col>8</xdr:col>
                    <xdr:colOff>685800</xdr:colOff>
                    <xdr:row>41</xdr:row>
                    <xdr:rowOff>28575</xdr:rowOff>
                  </from>
                  <to>
                    <xdr:col>8</xdr:col>
                    <xdr:colOff>1381125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r:id="rId92" name="Check Box 113">
              <controlPr defaultSize="0" autoFill="0" autoLine="0" autoPict="0">
                <anchor moveWithCells="1">
                  <from>
                    <xdr:col>8</xdr:col>
                    <xdr:colOff>685800</xdr:colOff>
                    <xdr:row>41</xdr:row>
                    <xdr:rowOff>28575</xdr:rowOff>
                  </from>
                  <to>
                    <xdr:col>8</xdr:col>
                    <xdr:colOff>1381125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r:id="rId93" name="Check Box 114">
              <controlPr defaultSize="0" autoFill="0" autoLine="0" autoPict="0">
                <anchor moveWithCells="1">
                  <from>
                    <xdr:col>8</xdr:col>
                    <xdr:colOff>685800</xdr:colOff>
                    <xdr:row>42</xdr:row>
                    <xdr:rowOff>28575</xdr:rowOff>
                  </from>
                  <to>
                    <xdr:col>8</xdr:col>
                    <xdr:colOff>1381125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" r:id="rId94" name="Check Box 115">
              <controlPr defaultSize="0" autoFill="0" autoLine="0" autoPict="0">
                <anchor moveWithCells="1">
                  <from>
                    <xdr:col>8</xdr:col>
                    <xdr:colOff>685800</xdr:colOff>
                    <xdr:row>41</xdr:row>
                    <xdr:rowOff>28575</xdr:rowOff>
                  </from>
                  <to>
                    <xdr:col>8</xdr:col>
                    <xdr:colOff>1381125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" r:id="rId95" name="Check Box 116">
              <controlPr defaultSize="0" autoFill="0" autoLine="0" autoPict="0">
                <anchor moveWithCells="1">
                  <from>
                    <xdr:col>8</xdr:col>
                    <xdr:colOff>685800</xdr:colOff>
                    <xdr:row>42</xdr:row>
                    <xdr:rowOff>28575</xdr:rowOff>
                  </from>
                  <to>
                    <xdr:col>8</xdr:col>
                    <xdr:colOff>1381125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" r:id="rId96" name="Check Box 117">
              <controlPr defaultSize="0" autoFill="0" autoLine="0" autoPict="0">
                <anchor moveWithCells="1">
                  <from>
                    <xdr:col>8</xdr:col>
                    <xdr:colOff>685800</xdr:colOff>
                    <xdr:row>41</xdr:row>
                    <xdr:rowOff>28575</xdr:rowOff>
                  </from>
                  <to>
                    <xdr:col>8</xdr:col>
                    <xdr:colOff>1381125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" r:id="rId97" name="Check Box 118">
              <controlPr defaultSize="0" autoFill="0" autoLine="0" autoPict="0">
                <anchor moveWithCells="1">
                  <from>
                    <xdr:col>8</xdr:col>
                    <xdr:colOff>685800</xdr:colOff>
                    <xdr:row>42</xdr:row>
                    <xdr:rowOff>28575</xdr:rowOff>
                  </from>
                  <to>
                    <xdr:col>8</xdr:col>
                    <xdr:colOff>1381125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" r:id="rId98" name="Check Box 119">
              <controlPr defaultSize="0" autoFill="0" autoLine="0" autoPict="0">
                <anchor moveWithCells="1">
                  <from>
                    <xdr:col>8</xdr:col>
                    <xdr:colOff>685800</xdr:colOff>
                    <xdr:row>42</xdr:row>
                    <xdr:rowOff>28575</xdr:rowOff>
                  </from>
                  <to>
                    <xdr:col>8</xdr:col>
                    <xdr:colOff>1381125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" r:id="rId99" name="Check Box 120">
              <controlPr defaultSize="0" autoFill="0" autoLine="0" autoPict="0">
                <anchor moveWithCells="1">
                  <from>
                    <xdr:col>8</xdr:col>
                    <xdr:colOff>685800</xdr:colOff>
                    <xdr:row>43</xdr:row>
                    <xdr:rowOff>28575</xdr:rowOff>
                  </from>
                  <to>
                    <xdr:col>8</xdr:col>
                    <xdr:colOff>1381125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" r:id="rId100" name="Check Box 121">
              <controlPr defaultSize="0" autoFill="0" autoLine="0" autoPict="0">
                <anchor moveWithCells="1">
                  <from>
                    <xdr:col>8</xdr:col>
                    <xdr:colOff>685800</xdr:colOff>
                    <xdr:row>43</xdr:row>
                    <xdr:rowOff>28575</xdr:rowOff>
                  </from>
                  <to>
                    <xdr:col>8</xdr:col>
                    <xdr:colOff>1381125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" r:id="rId101" name="Check Box 122">
              <controlPr defaultSize="0" autoFill="0" autoLine="0" autoPict="0">
                <anchor moveWithCells="1">
                  <from>
                    <xdr:col>8</xdr:col>
                    <xdr:colOff>685800</xdr:colOff>
                    <xdr:row>44</xdr:row>
                    <xdr:rowOff>28575</xdr:rowOff>
                  </from>
                  <to>
                    <xdr:col>8</xdr:col>
                    <xdr:colOff>1381125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1" r:id="rId102" name="Check Box 123">
              <controlPr defaultSize="0" autoFill="0" autoLine="0" autoPict="0">
                <anchor moveWithCells="1">
                  <from>
                    <xdr:col>8</xdr:col>
                    <xdr:colOff>685800</xdr:colOff>
                    <xdr:row>43</xdr:row>
                    <xdr:rowOff>28575</xdr:rowOff>
                  </from>
                  <to>
                    <xdr:col>8</xdr:col>
                    <xdr:colOff>1381125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2" r:id="rId103" name="Check Box 124">
              <controlPr defaultSize="0" autoFill="0" autoLine="0" autoPict="0">
                <anchor moveWithCells="1">
                  <from>
                    <xdr:col>8</xdr:col>
                    <xdr:colOff>685800</xdr:colOff>
                    <xdr:row>44</xdr:row>
                    <xdr:rowOff>28575</xdr:rowOff>
                  </from>
                  <to>
                    <xdr:col>8</xdr:col>
                    <xdr:colOff>1381125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" r:id="rId104" name="Check Box 125">
              <controlPr defaultSize="0" autoFill="0" autoLine="0" autoPict="0">
                <anchor moveWithCells="1">
                  <from>
                    <xdr:col>8</xdr:col>
                    <xdr:colOff>685800</xdr:colOff>
                    <xdr:row>43</xdr:row>
                    <xdr:rowOff>28575</xdr:rowOff>
                  </from>
                  <to>
                    <xdr:col>8</xdr:col>
                    <xdr:colOff>1381125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4" r:id="rId105" name="Check Box 126">
              <controlPr defaultSize="0" autoFill="0" autoLine="0" autoPict="0">
                <anchor moveWithCells="1">
                  <from>
                    <xdr:col>8</xdr:col>
                    <xdr:colOff>685800</xdr:colOff>
                    <xdr:row>45</xdr:row>
                    <xdr:rowOff>28575</xdr:rowOff>
                  </from>
                  <to>
                    <xdr:col>8</xdr:col>
                    <xdr:colOff>1381125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5" r:id="rId106" name="Check Box 127">
              <controlPr defaultSize="0" autoFill="0" autoLine="0" autoPict="0">
                <anchor moveWithCells="1">
                  <from>
                    <xdr:col>8</xdr:col>
                    <xdr:colOff>685800</xdr:colOff>
                    <xdr:row>45</xdr:row>
                    <xdr:rowOff>28575</xdr:rowOff>
                  </from>
                  <to>
                    <xdr:col>8</xdr:col>
                    <xdr:colOff>1381125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6" r:id="rId107" name="Check Box 128">
              <controlPr defaultSize="0" autoFill="0" autoLine="0" autoPict="0">
                <anchor moveWithCells="1">
                  <from>
                    <xdr:col>8</xdr:col>
                    <xdr:colOff>685800</xdr:colOff>
                    <xdr:row>46</xdr:row>
                    <xdr:rowOff>28575</xdr:rowOff>
                  </from>
                  <to>
                    <xdr:col>8</xdr:col>
                    <xdr:colOff>1381125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7" r:id="rId108" name="Check Box 129">
              <controlPr defaultSize="0" autoFill="0" autoLine="0" autoPict="0">
                <anchor moveWithCells="1">
                  <from>
                    <xdr:col>8</xdr:col>
                    <xdr:colOff>685800</xdr:colOff>
                    <xdr:row>45</xdr:row>
                    <xdr:rowOff>28575</xdr:rowOff>
                  </from>
                  <to>
                    <xdr:col>8</xdr:col>
                    <xdr:colOff>1381125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8" r:id="rId109" name="Check Box 130">
              <controlPr defaultSize="0" autoFill="0" autoLine="0" autoPict="0">
                <anchor moveWithCells="1">
                  <from>
                    <xdr:col>8</xdr:col>
                    <xdr:colOff>685800</xdr:colOff>
                    <xdr:row>46</xdr:row>
                    <xdr:rowOff>28575</xdr:rowOff>
                  </from>
                  <to>
                    <xdr:col>8</xdr:col>
                    <xdr:colOff>1381125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9" r:id="rId110" name="Check Box 131">
              <controlPr defaultSize="0" autoFill="0" autoLine="0" autoPict="0">
                <anchor moveWithCells="1">
                  <from>
                    <xdr:col>8</xdr:col>
                    <xdr:colOff>685800</xdr:colOff>
                    <xdr:row>45</xdr:row>
                    <xdr:rowOff>28575</xdr:rowOff>
                  </from>
                  <to>
                    <xdr:col>8</xdr:col>
                    <xdr:colOff>1381125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0" r:id="rId111" name="Check Box 132">
              <controlPr defaultSize="0" autoFill="0" autoLine="0" autoPict="0">
                <anchor moveWithCells="1">
                  <from>
                    <xdr:col>8</xdr:col>
                    <xdr:colOff>685800</xdr:colOff>
                    <xdr:row>46</xdr:row>
                    <xdr:rowOff>28575</xdr:rowOff>
                  </from>
                  <to>
                    <xdr:col>8</xdr:col>
                    <xdr:colOff>1381125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1" r:id="rId112" name="Check Box 133">
              <controlPr defaultSize="0" autoFill="0" autoLine="0" autoPict="0">
                <anchor moveWithCells="1">
                  <from>
                    <xdr:col>8</xdr:col>
                    <xdr:colOff>685800</xdr:colOff>
                    <xdr:row>46</xdr:row>
                    <xdr:rowOff>28575</xdr:rowOff>
                  </from>
                  <to>
                    <xdr:col>8</xdr:col>
                    <xdr:colOff>1381125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2" r:id="rId113" name="Check Box 134">
              <controlPr defaultSize="0" autoFill="0" autoLine="0" autoPict="0">
                <anchor moveWithCells="1">
                  <from>
                    <xdr:col>8</xdr:col>
                    <xdr:colOff>685800</xdr:colOff>
                    <xdr:row>47</xdr:row>
                    <xdr:rowOff>28575</xdr:rowOff>
                  </from>
                  <to>
                    <xdr:col>8</xdr:col>
                    <xdr:colOff>1381125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3" r:id="rId114" name="Check Box 135">
              <controlPr defaultSize="0" autoFill="0" autoLine="0" autoPict="0">
                <anchor moveWithCells="1">
                  <from>
                    <xdr:col>8</xdr:col>
                    <xdr:colOff>685800</xdr:colOff>
                    <xdr:row>47</xdr:row>
                    <xdr:rowOff>28575</xdr:rowOff>
                  </from>
                  <to>
                    <xdr:col>8</xdr:col>
                    <xdr:colOff>1381125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4" r:id="rId115" name="Check Box 136">
              <controlPr defaultSize="0" autoFill="0" autoLine="0" autoPict="0">
                <anchor moveWithCells="1">
                  <from>
                    <xdr:col>8</xdr:col>
                    <xdr:colOff>685800</xdr:colOff>
                    <xdr:row>48</xdr:row>
                    <xdr:rowOff>28575</xdr:rowOff>
                  </from>
                  <to>
                    <xdr:col>8</xdr:col>
                    <xdr:colOff>1381125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5" r:id="rId116" name="Check Box 137">
              <controlPr defaultSize="0" autoFill="0" autoLine="0" autoPict="0">
                <anchor moveWithCells="1">
                  <from>
                    <xdr:col>8</xdr:col>
                    <xdr:colOff>685800</xdr:colOff>
                    <xdr:row>47</xdr:row>
                    <xdr:rowOff>28575</xdr:rowOff>
                  </from>
                  <to>
                    <xdr:col>8</xdr:col>
                    <xdr:colOff>1381125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6" r:id="rId117" name="Check Box 138">
              <controlPr defaultSize="0" autoFill="0" autoLine="0" autoPict="0">
                <anchor moveWithCells="1">
                  <from>
                    <xdr:col>8</xdr:col>
                    <xdr:colOff>685800</xdr:colOff>
                    <xdr:row>48</xdr:row>
                    <xdr:rowOff>28575</xdr:rowOff>
                  </from>
                  <to>
                    <xdr:col>8</xdr:col>
                    <xdr:colOff>1381125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7" r:id="rId118" name="Check Box 139">
              <controlPr defaultSize="0" autoFill="0" autoLine="0" autoPict="0">
                <anchor moveWithCells="1">
                  <from>
                    <xdr:col>8</xdr:col>
                    <xdr:colOff>685800</xdr:colOff>
                    <xdr:row>47</xdr:row>
                    <xdr:rowOff>28575</xdr:rowOff>
                  </from>
                  <to>
                    <xdr:col>8</xdr:col>
                    <xdr:colOff>1381125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8" r:id="rId119" name="Check Box 140">
              <controlPr defaultSize="0" autoFill="0" autoLine="0" autoPict="0">
                <anchor moveWithCells="1">
                  <from>
                    <xdr:col>8</xdr:col>
                    <xdr:colOff>685800</xdr:colOff>
                    <xdr:row>49</xdr:row>
                    <xdr:rowOff>28575</xdr:rowOff>
                  </from>
                  <to>
                    <xdr:col>8</xdr:col>
                    <xdr:colOff>1381125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9" r:id="rId120" name="Check Box 141">
              <controlPr defaultSize="0" autoFill="0" autoLine="0" autoPict="0">
                <anchor moveWithCells="1">
                  <from>
                    <xdr:col>8</xdr:col>
                    <xdr:colOff>685800</xdr:colOff>
                    <xdr:row>49</xdr:row>
                    <xdr:rowOff>28575</xdr:rowOff>
                  </from>
                  <to>
                    <xdr:col>8</xdr:col>
                    <xdr:colOff>1381125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0" r:id="rId121" name="Check Box 142">
              <controlPr defaultSize="0" autoFill="0" autoLine="0" autoPict="0">
                <anchor moveWithCells="1">
                  <from>
                    <xdr:col>8</xdr:col>
                    <xdr:colOff>685800</xdr:colOff>
                    <xdr:row>50</xdr:row>
                    <xdr:rowOff>28575</xdr:rowOff>
                  </from>
                  <to>
                    <xdr:col>8</xdr:col>
                    <xdr:colOff>1381125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1" r:id="rId122" name="Check Box 143">
              <controlPr defaultSize="0" autoFill="0" autoLine="0" autoPict="0">
                <anchor moveWithCells="1">
                  <from>
                    <xdr:col>8</xdr:col>
                    <xdr:colOff>685800</xdr:colOff>
                    <xdr:row>49</xdr:row>
                    <xdr:rowOff>28575</xdr:rowOff>
                  </from>
                  <to>
                    <xdr:col>8</xdr:col>
                    <xdr:colOff>1381125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2" r:id="rId123" name="Check Box 144">
              <controlPr defaultSize="0" autoFill="0" autoLine="0" autoPict="0">
                <anchor moveWithCells="1">
                  <from>
                    <xdr:col>8</xdr:col>
                    <xdr:colOff>685800</xdr:colOff>
                    <xdr:row>50</xdr:row>
                    <xdr:rowOff>28575</xdr:rowOff>
                  </from>
                  <to>
                    <xdr:col>8</xdr:col>
                    <xdr:colOff>1381125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3" r:id="rId124" name="Check Box 145">
              <controlPr defaultSize="0" autoFill="0" autoLine="0" autoPict="0">
                <anchor moveWithCells="1">
                  <from>
                    <xdr:col>8</xdr:col>
                    <xdr:colOff>685800</xdr:colOff>
                    <xdr:row>49</xdr:row>
                    <xdr:rowOff>28575</xdr:rowOff>
                  </from>
                  <to>
                    <xdr:col>8</xdr:col>
                    <xdr:colOff>1381125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4" r:id="rId125" name="Check Box 146">
              <controlPr defaultSize="0" autoFill="0" autoLine="0" autoPict="0">
                <anchor moveWithCells="1">
                  <from>
                    <xdr:col>8</xdr:col>
                    <xdr:colOff>685800</xdr:colOff>
                    <xdr:row>50</xdr:row>
                    <xdr:rowOff>28575</xdr:rowOff>
                  </from>
                  <to>
                    <xdr:col>8</xdr:col>
                    <xdr:colOff>1381125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5" r:id="rId126" name="Check Box 147">
              <controlPr defaultSize="0" autoFill="0" autoLine="0" autoPict="0">
                <anchor moveWithCells="1">
                  <from>
                    <xdr:col>8</xdr:col>
                    <xdr:colOff>685800</xdr:colOff>
                    <xdr:row>50</xdr:row>
                    <xdr:rowOff>28575</xdr:rowOff>
                  </from>
                  <to>
                    <xdr:col>8</xdr:col>
                    <xdr:colOff>1381125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6" r:id="rId127" name="Check Box 148">
              <controlPr defaultSize="0" autoFill="0" autoLine="0" autoPict="0">
                <anchor moveWithCells="1">
                  <from>
                    <xdr:col>8</xdr:col>
                    <xdr:colOff>685800</xdr:colOff>
                    <xdr:row>51</xdr:row>
                    <xdr:rowOff>28575</xdr:rowOff>
                  </from>
                  <to>
                    <xdr:col>8</xdr:col>
                    <xdr:colOff>1381125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7" r:id="rId128" name="Check Box 149">
              <controlPr defaultSize="0" autoFill="0" autoLine="0" autoPict="0">
                <anchor moveWithCells="1">
                  <from>
                    <xdr:col>8</xdr:col>
                    <xdr:colOff>685800</xdr:colOff>
                    <xdr:row>51</xdr:row>
                    <xdr:rowOff>28575</xdr:rowOff>
                  </from>
                  <to>
                    <xdr:col>8</xdr:col>
                    <xdr:colOff>1381125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8" r:id="rId129" name="Check Box 150">
              <controlPr defaultSize="0" autoFill="0" autoLine="0" autoPict="0">
                <anchor moveWithCells="1">
                  <from>
                    <xdr:col>8</xdr:col>
                    <xdr:colOff>685800</xdr:colOff>
                    <xdr:row>52</xdr:row>
                    <xdr:rowOff>28575</xdr:rowOff>
                  </from>
                  <to>
                    <xdr:col>8</xdr:col>
                    <xdr:colOff>1381125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9" r:id="rId130" name="Check Box 151">
              <controlPr defaultSize="0" autoFill="0" autoLine="0" autoPict="0">
                <anchor moveWithCells="1">
                  <from>
                    <xdr:col>8</xdr:col>
                    <xdr:colOff>685800</xdr:colOff>
                    <xdr:row>51</xdr:row>
                    <xdr:rowOff>28575</xdr:rowOff>
                  </from>
                  <to>
                    <xdr:col>8</xdr:col>
                    <xdr:colOff>1381125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0" r:id="rId131" name="Check Box 152">
              <controlPr defaultSize="0" autoFill="0" autoLine="0" autoPict="0">
                <anchor moveWithCells="1">
                  <from>
                    <xdr:col>8</xdr:col>
                    <xdr:colOff>685800</xdr:colOff>
                    <xdr:row>52</xdr:row>
                    <xdr:rowOff>28575</xdr:rowOff>
                  </from>
                  <to>
                    <xdr:col>8</xdr:col>
                    <xdr:colOff>1381125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1" r:id="rId132" name="Check Box 153">
              <controlPr defaultSize="0" autoFill="0" autoLine="0" autoPict="0">
                <anchor moveWithCells="1">
                  <from>
                    <xdr:col>8</xdr:col>
                    <xdr:colOff>685800</xdr:colOff>
                    <xdr:row>51</xdr:row>
                    <xdr:rowOff>28575</xdr:rowOff>
                  </from>
                  <to>
                    <xdr:col>8</xdr:col>
                    <xdr:colOff>1381125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2" r:id="rId133" name="Check Box 154">
              <controlPr defaultSize="0" autoFill="0" autoLine="0" autoPict="0">
                <anchor moveWithCells="1">
                  <from>
                    <xdr:col>8</xdr:col>
                    <xdr:colOff>685800</xdr:colOff>
                    <xdr:row>53</xdr:row>
                    <xdr:rowOff>28575</xdr:rowOff>
                  </from>
                  <to>
                    <xdr:col>8</xdr:col>
                    <xdr:colOff>1381125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3" r:id="rId134" name="Check Box 155">
              <controlPr defaultSize="0" autoFill="0" autoLine="0" autoPict="0">
                <anchor moveWithCells="1">
                  <from>
                    <xdr:col>8</xdr:col>
                    <xdr:colOff>685800</xdr:colOff>
                    <xdr:row>53</xdr:row>
                    <xdr:rowOff>28575</xdr:rowOff>
                  </from>
                  <to>
                    <xdr:col>8</xdr:col>
                    <xdr:colOff>1381125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4" r:id="rId135" name="Check Box 156">
              <controlPr defaultSize="0" autoFill="0" autoLine="0" autoPict="0">
                <anchor moveWithCells="1">
                  <from>
                    <xdr:col>8</xdr:col>
                    <xdr:colOff>685800</xdr:colOff>
                    <xdr:row>54</xdr:row>
                    <xdr:rowOff>28575</xdr:rowOff>
                  </from>
                  <to>
                    <xdr:col>8</xdr:col>
                    <xdr:colOff>1381125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5" r:id="rId136" name="Check Box 157">
              <controlPr defaultSize="0" autoFill="0" autoLine="0" autoPict="0">
                <anchor moveWithCells="1">
                  <from>
                    <xdr:col>8</xdr:col>
                    <xdr:colOff>685800</xdr:colOff>
                    <xdr:row>53</xdr:row>
                    <xdr:rowOff>28575</xdr:rowOff>
                  </from>
                  <to>
                    <xdr:col>8</xdr:col>
                    <xdr:colOff>1381125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6" r:id="rId137" name="Check Box 158">
              <controlPr defaultSize="0" autoFill="0" autoLine="0" autoPict="0">
                <anchor moveWithCells="1">
                  <from>
                    <xdr:col>8</xdr:col>
                    <xdr:colOff>685800</xdr:colOff>
                    <xdr:row>54</xdr:row>
                    <xdr:rowOff>28575</xdr:rowOff>
                  </from>
                  <to>
                    <xdr:col>8</xdr:col>
                    <xdr:colOff>1381125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7" r:id="rId138" name="Check Box 159">
              <controlPr defaultSize="0" autoFill="0" autoLine="0" autoPict="0">
                <anchor moveWithCells="1">
                  <from>
                    <xdr:col>8</xdr:col>
                    <xdr:colOff>685800</xdr:colOff>
                    <xdr:row>53</xdr:row>
                    <xdr:rowOff>28575</xdr:rowOff>
                  </from>
                  <to>
                    <xdr:col>8</xdr:col>
                    <xdr:colOff>1381125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8" r:id="rId139" name="Check Box 160">
              <controlPr defaultSize="0" autoFill="0" autoLine="0" autoPict="0">
                <anchor moveWithCells="1">
                  <from>
                    <xdr:col>8</xdr:col>
                    <xdr:colOff>685800</xdr:colOff>
                    <xdr:row>54</xdr:row>
                    <xdr:rowOff>28575</xdr:rowOff>
                  </from>
                  <to>
                    <xdr:col>8</xdr:col>
                    <xdr:colOff>1381125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9" r:id="rId140" name="Check Box 161">
              <controlPr defaultSize="0" autoFill="0" autoLine="0" autoPict="0">
                <anchor moveWithCells="1">
                  <from>
                    <xdr:col>8</xdr:col>
                    <xdr:colOff>685800</xdr:colOff>
                    <xdr:row>54</xdr:row>
                    <xdr:rowOff>28575</xdr:rowOff>
                  </from>
                  <to>
                    <xdr:col>8</xdr:col>
                    <xdr:colOff>1381125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0" r:id="rId141" name="Check Box 162">
              <controlPr defaultSize="0" autoFill="0" autoLine="0" autoPict="0">
                <anchor moveWithCells="1">
                  <from>
                    <xdr:col>8</xdr:col>
                    <xdr:colOff>685800</xdr:colOff>
                    <xdr:row>55</xdr:row>
                    <xdr:rowOff>28575</xdr:rowOff>
                  </from>
                  <to>
                    <xdr:col>8</xdr:col>
                    <xdr:colOff>1381125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1" r:id="rId142" name="Check Box 163">
              <controlPr defaultSize="0" autoFill="0" autoLine="0" autoPict="0">
                <anchor moveWithCells="1">
                  <from>
                    <xdr:col>8</xdr:col>
                    <xdr:colOff>685800</xdr:colOff>
                    <xdr:row>55</xdr:row>
                    <xdr:rowOff>28575</xdr:rowOff>
                  </from>
                  <to>
                    <xdr:col>8</xdr:col>
                    <xdr:colOff>1381125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2" r:id="rId143" name="Check Box 164">
              <controlPr defaultSize="0" autoFill="0" autoLine="0" autoPict="0">
                <anchor moveWithCells="1">
                  <from>
                    <xdr:col>8</xdr:col>
                    <xdr:colOff>685800</xdr:colOff>
                    <xdr:row>56</xdr:row>
                    <xdr:rowOff>28575</xdr:rowOff>
                  </from>
                  <to>
                    <xdr:col>8</xdr:col>
                    <xdr:colOff>1381125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3" r:id="rId144" name="Check Box 165">
              <controlPr defaultSize="0" autoFill="0" autoLine="0" autoPict="0">
                <anchor moveWithCells="1">
                  <from>
                    <xdr:col>8</xdr:col>
                    <xdr:colOff>685800</xdr:colOff>
                    <xdr:row>55</xdr:row>
                    <xdr:rowOff>28575</xdr:rowOff>
                  </from>
                  <to>
                    <xdr:col>8</xdr:col>
                    <xdr:colOff>1381125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4" r:id="rId145" name="Check Box 166">
              <controlPr defaultSize="0" autoFill="0" autoLine="0" autoPict="0">
                <anchor moveWithCells="1">
                  <from>
                    <xdr:col>8</xdr:col>
                    <xdr:colOff>685800</xdr:colOff>
                    <xdr:row>56</xdr:row>
                    <xdr:rowOff>28575</xdr:rowOff>
                  </from>
                  <to>
                    <xdr:col>8</xdr:col>
                    <xdr:colOff>1381125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5" r:id="rId146" name="Check Box 167">
              <controlPr defaultSize="0" autoFill="0" autoLine="0" autoPict="0">
                <anchor moveWithCells="1">
                  <from>
                    <xdr:col>8</xdr:col>
                    <xdr:colOff>685800</xdr:colOff>
                    <xdr:row>55</xdr:row>
                    <xdr:rowOff>28575</xdr:rowOff>
                  </from>
                  <to>
                    <xdr:col>8</xdr:col>
                    <xdr:colOff>1381125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0" r:id="rId147" name="Check Box 182">
              <controlPr defaultSize="0" autoFill="0" autoLine="0" autoPict="0">
                <anchor moveWithCells="1">
                  <from>
                    <xdr:col>9</xdr:col>
                    <xdr:colOff>390525</xdr:colOff>
                    <xdr:row>39</xdr:row>
                    <xdr:rowOff>28575</xdr:rowOff>
                  </from>
                  <to>
                    <xdr:col>9</xdr:col>
                    <xdr:colOff>1085850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1" r:id="rId148" name="Check Box 183">
              <controlPr defaultSize="0" autoFill="0" autoLine="0" autoPict="0">
                <anchor moveWithCells="1">
                  <from>
                    <xdr:col>9</xdr:col>
                    <xdr:colOff>390525</xdr:colOff>
                    <xdr:row>39</xdr:row>
                    <xdr:rowOff>28575</xdr:rowOff>
                  </from>
                  <to>
                    <xdr:col>9</xdr:col>
                    <xdr:colOff>1085850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2" r:id="rId149" name="Check Box 184">
              <controlPr defaultSize="0" autoFill="0" autoLine="0" autoPict="0">
                <anchor moveWithCells="1">
                  <from>
                    <xdr:col>9</xdr:col>
                    <xdr:colOff>390525</xdr:colOff>
                    <xdr:row>40</xdr:row>
                    <xdr:rowOff>28575</xdr:rowOff>
                  </from>
                  <to>
                    <xdr:col>9</xdr:col>
                    <xdr:colOff>1085850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3" r:id="rId150" name="Check Box 185">
              <controlPr defaultSize="0" autoFill="0" autoLine="0" autoPict="0">
                <anchor moveWithCells="1">
                  <from>
                    <xdr:col>9</xdr:col>
                    <xdr:colOff>390525</xdr:colOff>
                    <xdr:row>41</xdr:row>
                    <xdr:rowOff>28575</xdr:rowOff>
                  </from>
                  <to>
                    <xdr:col>9</xdr:col>
                    <xdr:colOff>1085850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4" r:id="rId151" name="Check Box 186">
              <controlPr defaultSize="0" autoFill="0" autoLine="0" autoPict="0">
                <anchor moveWithCells="1">
                  <from>
                    <xdr:col>9</xdr:col>
                    <xdr:colOff>390525</xdr:colOff>
                    <xdr:row>41</xdr:row>
                    <xdr:rowOff>28575</xdr:rowOff>
                  </from>
                  <to>
                    <xdr:col>9</xdr:col>
                    <xdr:colOff>1085850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5" r:id="rId152" name="Check Box 187">
              <controlPr defaultSize="0" autoFill="0" autoLine="0" autoPict="0">
                <anchor moveWithCells="1">
                  <from>
                    <xdr:col>9</xdr:col>
                    <xdr:colOff>390525</xdr:colOff>
                    <xdr:row>42</xdr:row>
                    <xdr:rowOff>28575</xdr:rowOff>
                  </from>
                  <to>
                    <xdr:col>9</xdr:col>
                    <xdr:colOff>1085850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" r:id="rId153" name="Check Box 194">
              <controlPr defaultSize="0" autoFill="0" autoLine="0" autoPict="0">
                <anchor moveWithCells="1">
                  <from>
                    <xdr:col>9</xdr:col>
                    <xdr:colOff>390525</xdr:colOff>
                    <xdr:row>43</xdr:row>
                    <xdr:rowOff>28575</xdr:rowOff>
                  </from>
                  <to>
                    <xdr:col>9</xdr:col>
                    <xdr:colOff>1085850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" r:id="rId154" name="Check Box 195">
              <controlPr defaultSize="0" autoFill="0" autoLine="0" autoPict="0">
                <anchor moveWithCells="1">
                  <from>
                    <xdr:col>9</xdr:col>
                    <xdr:colOff>390525</xdr:colOff>
                    <xdr:row>44</xdr:row>
                    <xdr:rowOff>28575</xdr:rowOff>
                  </from>
                  <to>
                    <xdr:col>9</xdr:col>
                    <xdr:colOff>1085850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" r:id="rId155" name="Check Box 196">
              <controlPr defaultSize="0" autoFill="0" autoLine="0" autoPict="0">
                <anchor moveWithCells="1">
                  <from>
                    <xdr:col>9</xdr:col>
                    <xdr:colOff>390525</xdr:colOff>
                    <xdr:row>45</xdr:row>
                    <xdr:rowOff>28575</xdr:rowOff>
                  </from>
                  <to>
                    <xdr:col>9</xdr:col>
                    <xdr:colOff>1085850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5" r:id="rId156" name="Check Box 197">
              <controlPr defaultSize="0" autoFill="0" autoLine="0" autoPict="0">
                <anchor moveWithCells="1">
                  <from>
                    <xdr:col>9</xdr:col>
                    <xdr:colOff>390525</xdr:colOff>
                    <xdr:row>46</xdr:row>
                    <xdr:rowOff>28575</xdr:rowOff>
                  </from>
                  <to>
                    <xdr:col>9</xdr:col>
                    <xdr:colOff>1085850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6" r:id="rId157" name="Check Box 198">
              <controlPr defaultSize="0" autoFill="0" autoLine="0" autoPict="0">
                <anchor moveWithCells="1">
                  <from>
                    <xdr:col>9</xdr:col>
                    <xdr:colOff>390525</xdr:colOff>
                    <xdr:row>47</xdr:row>
                    <xdr:rowOff>28575</xdr:rowOff>
                  </from>
                  <to>
                    <xdr:col>9</xdr:col>
                    <xdr:colOff>1085850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7" r:id="rId158" name="Check Box 199">
              <controlPr defaultSize="0" autoFill="0" autoLine="0" autoPict="0">
                <anchor moveWithCells="1">
                  <from>
                    <xdr:col>9</xdr:col>
                    <xdr:colOff>390525</xdr:colOff>
                    <xdr:row>48</xdr:row>
                    <xdr:rowOff>28575</xdr:rowOff>
                  </from>
                  <to>
                    <xdr:col>9</xdr:col>
                    <xdr:colOff>1085850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8" r:id="rId159" name="Check Box 200">
              <controlPr defaultSize="0" autoFill="0" autoLine="0" autoPict="0">
                <anchor moveWithCells="1">
                  <from>
                    <xdr:col>9</xdr:col>
                    <xdr:colOff>390525</xdr:colOff>
                    <xdr:row>49</xdr:row>
                    <xdr:rowOff>28575</xdr:rowOff>
                  </from>
                  <to>
                    <xdr:col>9</xdr:col>
                    <xdr:colOff>1085850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9" r:id="rId160" name="Check Box 201">
              <controlPr defaultSize="0" autoFill="0" autoLine="0" autoPict="0">
                <anchor moveWithCells="1">
                  <from>
                    <xdr:col>9</xdr:col>
                    <xdr:colOff>390525</xdr:colOff>
                    <xdr:row>50</xdr:row>
                    <xdr:rowOff>28575</xdr:rowOff>
                  </from>
                  <to>
                    <xdr:col>9</xdr:col>
                    <xdr:colOff>1085850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0" r:id="rId161" name="Check Box 202">
              <controlPr defaultSize="0" autoFill="0" autoLine="0" autoPict="0">
                <anchor moveWithCells="1">
                  <from>
                    <xdr:col>9</xdr:col>
                    <xdr:colOff>390525</xdr:colOff>
                    <xdr:row>51</xdr:row>
                    <xdr:rowOff>28575</xdr:rowOff>
                  </from>
                  <to>
                    <xdr:col>9</xdr:col>
                    <xdr:colOff>1085850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1" r:id="rId162" name="Check Box 203">
              <controlPr defaultSize="0" autoFill="0" autoLine="0" autoPict="0">
                <anchor moveWithCells="1">
                  <from>
                    <xdr:col>9</xdr:col>
                    <xdr:colOff>390525</xdr:colOff>
                    <xdr:row>52</xdr:row>
                    <xdr:rowOff>28575</xdr:rowOff>
                  </from>
                  <to>
                    <xdr:col>9</xdr:col>
                    <xdr:colOff>1085850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2" r:id="rId163" name="Check Box 204">
              <controlPr defaultSize="0" autoFill="0" autoLine="0" autoPict="0">
                <anchor moveWithCells="1">
                  <from>
                    <xdr:col>9</xdr:col>
                    <xdr:colOff>390525</xdr:colOff>
                    <xdr:row>53</xdr:row>
                    <xdr:rowOff>28575</xdr:rowOff>
                  </from>
                  <to>
                    <xdr:col>9</xdr:col>
                    <xdr:colOff>1085850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" r:id="rId164" name="Check Box 205">
              <controlPr defaultSize="0" autoFill="0" autoLine="0" autoPict="0">
                <anchor moveWithCells="1">
                  <from>
                    <xdr:col>9</xdr:col>
                    <xdr:colOff>390525</xdr:colOff>
                    <xdr:row>54</xdr:row>
                    <xdr:rowOff>28575</xdr:rowOff>
                  </from>
                  <to>
                    <xdr:col>9</xdr:col>
                    <xdr:colOff>1085850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4" r:id="rId165" name="Check Box 206">
              <controlPr defaultSize="0" autoFill="0" autoLine="0" autoPict="0">
                <anchor moveWithCells="1">
                  <from>
                    <xdr:col>9</xdr:col>
                    <xdr:colOff>390525</xdr:colOff>
                    <xdr:row>55</xdr:row>
                    <xdr:rowOff>28575</xdr:rowOff>
                  </from>
                  <to>
                    <xdr:col>9</xdr:col>
                    <xdr:colOff>1085850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5" r:id="rId166" name="Check Box 207">
              <controlPr defaultSize="0" autoFill="0" autoLine="0" autoPict="0">
                <anchor moveWithCells="1">
                  <from>
                    <xdr:col>9</xdr:col>
                    <xdr:colOff>390525</xdr:colOff>
                    <xdr:row>56</xdr:row>
                    <xdr:rowOff>28575</xdr:rowOff>
                  </from>
                  <to>
                    <xdr:col>9</xdr:col>
                    <xdr:colOff>1085850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6" r:id="rId167" name="Check Box 208">
              <controlPr defaultSize="0" autoFill="0" autoLine="0" autoPict="0">
                <anchor moveWithCells="1">
                  <from>
                    <xdr:col>9</xdr:col>
                    <xdr:colOff>390525</xdr:colOff>
                    <xdr:row>57</xdr:row>
                    <xdr:rowOff>28575</xdr:rowOff>
                  </from>
                  <to>
                    <xdr:col>9</xdr:col>
                    <xdr:colOff>1085850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6" r:id="rId168" name="Check Box 218">
              <controlPr defaultSize="0" autoFill="0" autoLine="0" autoPict="0">
                <anchor moveWithCells="1">
                  <from>
                    <xdr:col>8</xdr:col>
                    <xdr:colOff>685800</xdr:colOff>
                    <xdr:row>56</xdr:row>
                    <xdr:rowOff>28575</xdr:rowOff>
                  </from>
                  <to>
                    <xdr:col>8</xdr:col>
                    <xdr:colOff>1381125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7" r:id="rId169" name="Check Box 219">
              <controlPr defaultSize="0" autoFill="0" autoLine="0" autoPict="0">
                <anchor moveWithCells="1">
                  <from>
                    <xdr:col>8</xdr:col>
                    <xdr:colOff>685800</xdr:colOff>
                    <xdr:row>56</xdr:row>
                    <xdr:rowOff>28575</xdr:rowOff>
                  </from>
                  <to>
                    <xdr:col>8</xdr:col>
                    <xdr:colOff>1381125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8" r:id="rId170" name="Check Box 220">
              <controlPr defaultSize="0" autoFill="0" autoLine="0" autoPict="0">
                <anchor moveWithCells="1">
                  <from>
                    <xdr:col>8</xdr:col>
                    <xdr:colOff>685800</xdr:colOff>
                    <xdr:row>57</xdr:row>
                    <xdr:rowOff>28575</xdr:rowOff>
                  </from>
                  <to>
                    <xdr:col>8</xdr:col>
                    <xdr:colOff>1381125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9" r:id="rId171" name="Check Box 221">
              <controlPr defaultSize="0" autoFill="0" autoLine="0" autoPict="0">
                <anchor moveWithCells="1">
                  <from>
                    <xdr:col>8</xdr:col>
                    <xdr:colOff>685800</xdr:colOff>
                    <xdr:row>56</xdr:row>
                    <xdr:rowOff>28575</xdr:rowOff>
                  </from>
                  <to>
                    <xdr:col>8</xdr:col>
                    <xdr:colOff>1381125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0" r:id="rId172" name="Check Box 222">
              <controlPr defaultSize="0" autoFill="0" autoLine="0" autoPict="0">
                <anchor moveWithCells="1">
                  <from>
                    <xdr:col>8</xdr:col>
                    <xdr:colOff>685800</xdr:colOff>
                    <xdr:row>57</xdr:row>
                    <xdr:rowOff>28575</xdr:rowOff>
                  </from>
                  <to>
                    <xdr:col>8</xdr:col>
                    <xdr:colOff>1381125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1" r:id="rId173" name="Check Box 223">
              <controlPr defaultSize="0" autoFill="0" autoLine="0" autoPict="0">
                <anchor moveWithCells="1">
                  <from>
                    <xdr:col>8</xdr:col>
                    <xdr:colOff>685800</xdr:colOff>
                    <xdr:row>56</xdr:row>
                    <xdr:rowOff>28575</xdr:rowOff>
                  </from>
                  <to>
                    <xdr:col>8</xdr:col>
                    <xdr:colOff>1381125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5" r:id="rId174" name="Drop Down 227">
              <controlPr defaultSize="0" autoLine="0" autoPict="0">
                <anchor moveWithCells="1">
                  <from>
                    <xdr:col>1</xdr:col>
                    <xdr:colOff>38100</xdr:colOff>
                    <xdr:row>44</xdr:row>
                    <xdr:rowOff>38100</xdr:rowOff>
                  </from>
                  <to>
                    <xdr:col>2</xdr:col>
                    <xdr:colOff>190500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6" r:id="rId175" name="Drop Down 228">
              <controlPr defaultSize="0" autoLine="0" autoPict="0">
                <anchor moveWithCells="1">
                  <from>
                    <xdr:col>1</xdr:col>
                    <xdr:colOff>38100</xdr:colOff>
                    <xdr:row>45</xdr:row>
                    <xdr:rowOff>19050</xdr:rowOff>
                  </from>
                  <to>
                    <xdr:col>2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7" r:id="rId176" name="Drop Down 229">
              <controlPr defaultSize="0" autoLine="0" autoPict="0">
                <anchor moveWithCells="1">
                  <from>
                    <xdr:col>1</xdr:col>
                    <xdr:colOff>38100</xdr:colOff>
                    <xdr:row>46</xdr:row>
                    <xdr:rowOff>0</xdr:rowOff>
                  </from>
                  <to>
                    <xdr:col>2</xdr:col>
                    <xdr:colOff>190500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8" r:id="rId177" name="Drop Down 230">
              <controlPr defaultSize="0" autoLine="0" autoPict="0">
                <anchor moveWithCells="1">
                  <from>
                    <xdr:col>1</xdr:col>
                    <xdr:colOff>38100</xdr:colOff>
                    <xdr:row>47</xdr:row>
                    <xdr:rowOff>0</xdr:rowOff>
                  </from>
                  <to>
                    <xdr:col>2</xdr:col>
                    <xdr:colOff>190500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9" r:id="rId178" name="Drop Down 231">
              <controlPr defaultSize="0" autoLine="0" autoPict="0">
                <anchor moveWithCells="1">
                  <from>
                    <xdr:col>1</xdr:col>
                    <xdr:colOff>38100</xdr:colOff>
                    <xdr:row>48</xdr:row>
                    <xdr:rowOff>0</xdr:rowOff>
                  </from>
                  <to>
                    <xdr:col>2</xdr:col>
                    <xdr:colOff>190500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0" r:id="rId179" name="Drop Down 232">
              <controlPr defaultSize="0" autoLine="0" autoPict="0">
                <anchor moveWithCells="1">
                  <from>
                    <xdr:col>1</xdr:col>
                    <xdr:colOff>38100</xdr:colOff>
                    <xdr:row>49</xdr:row>
                    <xdr:rowOff>0</xdr:rowOff>
                  </from>
                  <to>
                    <xdr:col>2</xdr:col>
                    <xdr:colOff>190500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1" r:id="rId180" name="Drop Down 233">
              <controlPr defaultSize="0" autoLine="0" autoPict="0">
                <anchor moveWithCells="1">
                  <from>
                    <xdr:col>1</xdr:col>
                    <xdr:colOff>38100</xdr:colOff>
                    <xdr:row>50</xdr:row>
                    <xdr:rowOff>19050</xdr:rowOff>
                  </from>
                  <to>
                    <xdr:col>2</xdr:col>
                    <xdr:colOff>190500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2" r:id="rId181" name="Drop Down 234">
              <controlPr defaultSize="0" autoLine="0" autoPict="0">
                <anchor moveWithCells="1">
                  <from>
                    <xdr:col>1</xdr:col>
                    <xdr:colOff>28575</xdr:colOff>
                    <xdr:row>44</xdr:row>
                    <xdr:rowOff>0</xdr:rowOff>
                  </from>
                  <to>
                    <xdr:col>2</xdr:col>
                    <xdr:colOff>180975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3" r:id="rId182" name="Drop Down 235">
              <controlPr defaultSize="0" autoLine="0" autoPict="0">
                <anchor moveWithCells="1">
                  <from>
                    <xdr:col>1</xdr:col>
                    <xdr:colOff>28575</xdr:colOff>
                    <xdr:row>45</xdr:row>
                    <xdr:rowOff>0</xdr:rowOff>
                  </from>
                  <to>
                    <xdr:col>2</xdr:col>
                    <xdr:colOff>180975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4" r:id="rId183" name="Drop Down 236">
              <controlPr defaultSize="0" autoLine="0" autoPict="0">
                <anchor moveWithCells="1">
                  <from>
                    <xdr:col>1</xdr:col>
                    <xdr:colOff>28575</xdr:colOff>
                    <xdr:row>46</xdr:row>
                    <xdr:rowOff>0</xdr:rowOff>
                  </from>
                  <to>
                    <xdr:col>2</xdr:col>
                    <xdr:colOff>180975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5" r:id="rId184" name="Drop Down 237">
              <controlPr defaultSize="0" autoLine="0" autoPict="0">
                <anchor moveWithCells="1">
                  <from>
                    <xdr:col>1</xdr:col>
                    <xdr:colOff>28575</xdr:colOff>
                    <xdr:row>47</xdr:row>
                    <xdr:rowOff>0</xdr:rowOff>
                  </from>
                  <to>
                    <xdr:col>2</xdr:col>
                    <xdr:colOff>180975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6" r:id="rId185" name="Drop Down 238">
              <controlPr defaultSize="0" autoLine="0" autoPict="0">
                <anchor moveWithCells="1">
                  <from>
                    <xdr:col>1</xdr:col>
                    <xdr:colOff>28575</xdr:colOff>
                    <xdr:row>48</xdr:row>
                    <xdr:rowOff>0</xdr:rowOff>
                  </from>
                  <to>
                    <xdr:col>2</xdr:col>
                    <xdr:colOff>180975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7" r:id="rId186" name="Drop Down 239">
              <controlPr defaultSize="0" autoLine="0" autoPict="0">
                <anchor moveWithCells="1">
                  <from>
                    <xdr:col>1</xdr:col>
                    <xdr:colOff>28575</xdr:colOff>
                    <xdr:row>49</xdr:row>
                    <xdr:rowOff>0</xdr:rowOff>
                  </from>
                  <to>
                    <xdr:col>2</xdr:col>
                    <xdr:colOff>180975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8" r:id="rId187" name="Drop Down 240">
              <controlPr defaultSize="0" autoLine="0" autoPict="0">
                <anchor moveWithCells="1">
                  <from>
                    <xdr:col>1</xdr:col>
                    <xdr:colOff>28575</xdr:colOff>
                    <xdr:row>50</xdr:row>
                    <xdr:rowOff>0</xdr:rowOff>
                  </from>
                  <to>
                    <xdr:col>2</xdr:col>
                    <xdr:colOff>180975</xdr:colOff>
                    <xdr:row>51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4"/>
  <dimension ref="A1:AD112"/>
  <sheetViews>
    <sheetView tabSelected="1" workbookViewId="0">
      <selection activeCell="J66" sqref="J66"/>
    </sheetView>
  </sheetViews>
  <sheetFormatPr defaultColWidth="11.5703125" defaultRowHeight="12.75" x14ac:dyDescent="0.2"/>
  <cols>
    <col min="1" max="1" width="17.42578125" style="92" customWidth="1"/>
    <col min="2" max="2" width="12" style="92" customWidth="1"/>
    <col min="3" max="3" width="30.5703125" style="92" customWidth="1"/>
    <col min="4" max="4" width="19.28515625" style="92" customWidth="1"/>
    <col min="5" max="5" width="12.42578125" style="92" customWidth="1"/>
    <col min="6" max="6" width="11.5703125" style="92"/>
    <col min="7" max="11" width="10" style="92" customWidth="1"/>
    <col min="12" max="16384" width="11.5703125" style="92"/>
  </cols>
  <sheetData>
    <row r="1" spans="1:6" ht="13.5" thickBot="1" x14ac:dyDescent="0.25">
      <c r="A1" s="253" t="s">
        <v>182</v>
      </c>
      <c r="B1" s="254"/>
      <c r="C1" s="254"/>
      <c r="D1" s="254"/>
      <c r="E1" s="254"/>
      <c r="F1" s="255"/>
    </row>
    <row r="2" spans="1:6" x14ac:dyDescent="0.2">
      <c r="A2" s="248" t="s">
        <v>183</v>
      </c>
      <c r="B2" s="248"/>
      <c r="C2" s="248"/>
      <c r="D2" s="248"/>
      <c r="E2" s="248"/>
      <c r="F2" s="249"/>
    </row>
    <row r="3" spans="1:6" ht="13.5" thickBot="1" x14ac:dyDescent="0.25">
      <c r="A3" s="93"/>
      <c r="B3" s="93"/>
      <c r="C3" s="94"/>
      <c r="D3" s="94"/>
      <c r="E3" s="94"/>
      <c r="F3" s="95"/>
    </row>
    <row r="4" spans="1:6" x14ac:dyDescent="0.2">
      <c r="A4" s="262" t="s">
        <v>184</v>
      </c>
      <c r="B4" s="263"/>
      <c r="C4" s="263"/>
      <c r="D4" s="263"/>
      <c r="E4" s="263"/>
      <c r="F4" s="264"/>
    </row>
    <row r="5" spans="1:6" ht="13.5" thickBot="1" x14ac:dyDescent="0.25">
      <c r="A5" s="96" t="s">
        <v>185</v>
      </c>
      <c r="B5" s="94"/>
      <c r="D5" s="94"/>
      <c r="E5" s="94"/>
      <c r="F5" s="95"/>
    </row>
    <row r="6" spans="1:6" ht="13.5" thickBot="1" x14ac:dyDescent="0.25">
      <c r="A6" s="96"/>
      <c r="B6" s="94"/>
      <c r="C6" s="267"/>
      <c r="D6" s="268"/>
      <c r="E6" s="268"/>
      <c r="F6" s="273"/>
    </row>
    <row r="7" spans="1:6" ht="13.5" thickBot="1" x14ac:dyDescent="0.25">
      <c r="A7" s="274" t="s">
        <v>186</v>
      </c>
      <c r="B7" s="248"/>
      <c r="C7" s="94"/>
      <c r="D7" s="97"/>
      <c r="E7" s="94" t="s">
        <v>197</v>
      </c>
      <c r="F7" s="95"/>
    </row>
    <row r="8" spans="1:6" ht="13.5" thickBot="1" x14ac:dyDescent="0.25">
      <c r="A8" s="274" t="s">
        <v>187</v>
      </c>
      <c r="B8" s="248"/>
      <c r="C8" s="275"/>
      <c r="D8" s="276"/>
      <c r="E8" s="276"/>
      <c r="F8" s="277"/>
    </row>
    <row r="9" spans="1:6" ht="13.5" thickBot="1" x14ac:dyDescent="0.25">
      <c r="A9" s="143" t="s">
        <v>195</v>
      </c>
      <c r="B9" s="99"/>
      <c r="C9" s="99"/>
      <c r="D9" s="152">
        <f>'Godišnji m. bilans rastvarača'!C9</f>
        <v>0</v>
      </c>
      <c r="E9" s="94" t="s">
        <v>197</v>
      </c>
      <c r="F9" s="100" t="s">
        <v>42</v>
      </c>
    </row>
    <row r="10" spans="1:6" ht="13.5" thickBot="1" x14ac:dyDescent="0.25">
      <c r="A10" s="143" t="s">
        <v>198</v>
      </c>
      <c r="B10" s="94"/>
      <c r="C10" s="94"/>
      <c r="D10" s="97"/>
      <c r="E10" s="94" t="s">
        <v>197</v>
      </c>
      <c r="F10" s="100" t="s">
        <v>50</v>
      </c>
    </row>
    <row r="11" spans="1:6" ht="13.5" thickBot="1" x14ac:dyDescent="0.25">
      <c r="A11" s="240" t="s">
        <v>196</v>
      </c>
      <c r="B11" s="241"/>
      <c r="C11" s="242"/>
      <c r="D11" s="98"/>
      <c r="E11" s="94" t="s">
        <v>197</v>
      </c>
      <c r="F11" s="100" t="s">
        <v>49</v>
      </c>
    </row>
    <row r="12" spans="1:6" ht="13.5" thickBot="1" x14ac:dyDescent="0.25">
      <c r="A12" s="253" t="s">
        <v>193</v>
      </c>
      <c r="B12" s="254"/>
      <c r="C12" s="254"/>
      <c r="D12" s="254"/>
      <c r="E12" s="254"/>
      <c r="F12" s="255"/>
    </row>
    <row r="13" spans="1:6" ht="13.5" thickBot="1" x14ac:dyDescent="0.25">
      <c r="A13" s="101" t="s">
        <v>201</v>
      </c>
      <c r="B13" s="102"/>
      <c r="C13" s="102"/>
      <c r="D13" s="102"/>
      <c r="E13" s="102"/>
      <c r="F13" s="102"/>
    </row>
    <row r="14" spans="1:6" ht="13.5" thickBot="1" x14ac:dyDescent="0.25">
      <c r="A14" s="103"/>
      <c r="B14" s="103"/>
      <c r="C14" s="94"/>
      <c r="D14" s="94"/>
      <c r="E14" s="94"/>
      <c r="F14" s="94"/>
    </row>
    <row r="15" spans="1:6" x14ac:dyDescent="0.2">
      <c r="A15" s="262" t="s">
        <v>194</v>
      </c>
      <c r="B15" s="263"/>
      <c r="C15" s="263"/>
      <c r="D15" s="263"/>
      <c r="E15" s="263"/>
      <c r="F15" s="264"/>
    </row>
    <row r="16" spans="1:6" ht="13.5" thickBot="1" x14ac:dyDescent="0.25">
      <c r="A16" s="265" t="s">
        <v>185</v>
      </c>
      <c r="B16" s="266"/>
      <c r="E16" s="94"/>
      <c r="F16" s="94"/>
    </row>
    <row r="17" spans="1:11" ht="13.5" thickBot="1" x14ac:dyDescent="0.25">
      <c r="A17" s="96"/>
      <c r="B17" s="96"/>
      <c r="C17" s="267"/>
      <c r="D17" s="268"/>
      <c r="E17" s="268"/>
      <c r="F17" s="269"/>
    </row>
    <row r="18" spans="1:11" ht="13.5" thickBot="1" x14ac:dyDescent="0.25">
      <c r="A18" s="94"/>
      <c r="B18" s="94"/>
      <c r="C18" s="94"/>
      <c r="D18" s="147"/>
      <c r="E18" s="94" t="s">
        <v>214</v>
      </c>
      <c r="F18" s="94" t="s">
        <v>215</v>
      </c>
      <c r="G18" s="94" t="s">
        <v>216</v>
      </c>
      <c r="H18" s="94" t="s">
        <v>217</v>
      </c>
      <c r="I18" s="94" t="s">
        <v>218</v>
      </c>
      <c r="J18" s="94" t="s">
        <v>281</v>
      </c>
      <c r="K18" s="94" t="s">
        <v>282</v>
      </c>
    </row>
    <row r="19" spans="1:11" ht="13.5" thickBot="1" x14ac:dyDescent="0.25">
      <c r="A19" s="99" t="s">
        <v>285</v>
      </c>
      <c r="B19" s="99"/>
      <c r="C19" s="99"/>
      <c r="D19" s="150" t="s">
        <v>25</v>
      </c>
      <c r="E19" s="97"/>
      <c r="F19" s="97"/>
      <c r="G19" s="97"/>
      <c r="H19" s="97"/>
      <c r="I19" s="97"/>
      <c r="J19" s="97"/>
      <c r="K19" s="97"/>
    </row>
    <row r="20" spans="1:11" ht="13.5" thickBot="1" x14ac:dyDescent="0.25">
      <c r="A20" s="99" t="s">
        <v>200</v>
      </c>
      <c r="B20" s="99"/>
      <c r="C20" s="99"/>
      <c r="D20" s="150" t="s">
        <v>199</v>
      </c>
      <c r="E20" s="97"/>
      <c r="F20" s="97"/>
      <c r="G20" s="97"/>
      <c r="H20" s="97"/>
      <c r="I20" s="97"/>
      <c r="J20" s="97"/>
      <c r="K20" s="97"/>
    </row>
    <row r="21" spans="1:11" ht="13.5" thickBot="1" x14ac:dyDescent="0.25">
      <c r="A21" s="99" t="s">
        <v>202</v>
      </c>
      <c r="B21" s="99"/>
      <c r="C21" s="99"/>
      <c r="D21" s="150" t="s">
        <v>23</v>
      </c>
      <c r="E21" s="97"/>
      <c r="F21" s="97"/>
      <c r="G21" s="97"/>
      <c r="H21" s="97"/>
      <c r="I21" s="97"/>
      <c r="J21" s="97"/>
      <c r="K21" s="97"/>
    </row>
    <row r="22" spans="1:11" ht="13.5" thickBot="1" x14ac:dyDescent="0.25">
      <c r="A22" s="248" t="s">
        <v>205</v>
      </c>
      <c r="B22" s="248"/>
      <c r="C22" s="248"/>
      <c r="D22" s="150" t="s">
        <v>24</v>
      </c>
      <c r="E22" s="97"/>
      <c r="F22" s="97"/>
      <c r="G22" s="97"/>
      <c r="H22" s="97"/>
      <c r="I22" s="97"/>
      <c r="J22" s="97"/>
      <c r="K22" s="97"/>
    </row>
    <row r="23" spans="1:11" ht="13.5" thickBot="1" x14ac:dyDescent="0.25">
      <c r="A23" s="248" t="s">
        <v>203</v>
      </c>
      <c r="B23" s="248"/>
      <c r="C23" s="249"/>
      <c r="D23" s="150"/>
      <c r="E23" s="97"/>
      <c r="F23" s="97"/>
      <c r="G23" s="97"/>
      <c r="H23" s="97"/>
      <c r="I23" s="97"/>
      <c r="J23" s="97"/>
      <c r="K23" s="97"/>
    </row>
    <row r="24" spans="1:11" ht="13.5" thickBot="1" x14ac:dyDescent="0.25">
      <c r="A24" s="248" t="s">
        <v>204</v>
      </c>
      <c r="B24" s="248"/>
      <c r="C24" s="248"/>
      <c r="D24" s="150" t="s">
        <v>24</v>
      </c>
      <c r="E24" s="97"/>
      <c r="F24" s="97"/>
      <c r="G24" s="97"/>
      <c r="H24" s="97"/>
      <c r="I24" s="97"/>
      <c r="J24" s="97"/>
      <c r="K24" s="97"/>
    </row>
    <row r="25" spans="1:11" ht="13.5" thickBot="1" x14ac:dyDescent="0.25">
      <c r="A25" s="99"/>
      <c r="B25" s="99"/>
      <c r="C25" s="99"/>
      <c r="D25" s="151"/>
      <c r="E25" s="148">
        <f>E19*E20*E23*E24/1000000</f>
        <v>0</v>
      </c>
      <c r="F25" s="148">
        <f t="shared" ref="F25:K25" si="0">F19*F20*F23*F24/1000000</f>
        <v>0</v>
      </c>
      <c r="G25" s="148">
        <f t="shared" si="0"/>
        <v>0</v>
      </c>
      <c r="H25" s="148">
        <f t="shared" si="0"/>
        <v>0</v>
      </c>
      <c r="I25" s="148">
        <f t="shared" si="0"/>
        <v>0</v>
      </c>
      <c r="J25" s="148">
        <f t="shared" si="0"/>
        <v>0</v>
      </c>
      <c r="K25" s="148">
        <f t="shared" si="0"/>
        <v>0</v>
      </c>
    </row>
    <row r="26" spans="1:11" ht="13.5" thickBot="1" x14ac:dyDescent="0.25">
      <c r="A26" s="99"/>
      <c r="B26" s="99"/>
      <c r="C26" s="99"/>
      <c r="D26" s="151"/>
      <c r="E26" s="148">
        <f>E19*E20*E23*E22/1000000</f>
        <v>0</v>
      </c>
      <c r="F26" s="148">
        <f t="shared" ref="F26:K26" si="1">F19*F20*F23*F22/1000000</f>
        <v>0</v>
      </c>
      <c r="G26" s="148">
        <f t="shared" si="1"/>
        <v>0</v>
      </c>
      <c r="H26" s="148">
        <f t="shared" si="1"/>
        <v>0</v>
      </c>
      <c r="I26" s="148">
        <f t="shared" si="1"/>
        <v>0</v>
      </c>
      <c r="J26" s="148">
        <f t="shared" si="1"/>
        <v>0</v>
      </c>
      <c r="K26" s="148">
        <f t="shared" si="1"/>
        <v>0</v>
      </c>
    </row>
    <row r="27" spans="1:11" x14ac:dyDescent="0.2">
      <c r="A27" s="99"/>
      <c r="B27" s="99"/>
      <c r="C27" s="99"/>
      <c r="D27" s="104" t="s">
        <v>62</v>
      </c>
      <c r="H27" s="109"/>
      <c r="I27" s="109"/>
      <c r="J27" s="109"/>
      <c r="K27" s="109"/>
    </row>
    <row r="28" spans="1:11" x14ac:dyDescent="0.2">
      <c r="A28" s="99"/>
      <c r="B28" s="99"/>
      <c r="C28" s="99"/>
      <c r="D28" s="105" t="s">
        <v>63</v>
      </c>
      <c r="H28" s="109"/>
      <c r="I28" s="109"/>
      <c r="J28" s="109"/>
      <c r="K28" s="109"/>
    </row>
    <row r="29" spans="1:11" x14ac:dyDescent="0.2">
      <c r="A29" s="99"/>
      <c r="B29" s="99"/>
      <c r="C29" s="99"/>
      <c r="D29" s="106">
        <f>D30-D32</f>
        <v>0</v>
      </c>
      <c r="H29" s="109"/>
      <c r="I29" s="109"/>
      <c r="J29" s="109"/>
      <c r="K29" s="109"/>
    </row>
    <row r="30" spans="1:11" x14ac:dyDescent="0.2">
      <c r="A30" s="99"/>
      <c r="B30" s="99"/>
      <c r="C30" s="99"/>
      <c r="D30" s="106">
        <f>SUM(E26:K26)</f>
        <v>0</v>
      </c>
      <c r="H30" s="109"/>
      <c r="I30" s="109"/>
      <c r="J30" s="109"/>
      <c r="K30" s="109"/>
    </row>
    <row r="31" spans="1:11" x14ac:dyDescent="0.2">
      <c r="A31" s="99"/>
      <c r="B31" s="99"/>
      <c r="C31" s="99"/>
      <c r="D31" s="105" t="s">
        <v>61</v>
      </c>
      <c r="H31" s="109"/>
      <c r="I31" s="109"/>
      <c r="J31" s="109"/>
      <c r="K31" s="109"/>
    </row>
    <row r="32" spans="1:11" x14ac:dyDescent="0.2">
      <c r="A32" s="99"/>
      <c r="B32" s="99"/>
      <c r="C32" s="99"/>
      <c r="D32" s="107">
        <f>SUM(E25:K25)</f>
        <v>0</v>
      </c>
      <c r="H32" s="109"/>
      <c r="I32" s="109"/>
      <c r="J32" s="109"/>
      <c r="K32" s="109"/>
    </row>
    <row r="33" spans="1:8" ht="13.5" thickBot="1" x14ac:dyDescent="0.25">
      <c r="A33" s="101" t="s">
        <v>207</v>
      </c>
      <c r="B33" s="101"/>
      <c r="C33" s="101"/>
      <c r="D33" s="101"/>
      <c r="E33" s="101"/>
      <c r="F33" s="101"/>
      <c r="H33" s="149"/>
    </row>
    <row r="34" spans="1:8" ht="13.5" thickBot="1" x14ac:dyDescent="0.25">
      <c r="A34" s="103"/>
      <c r="B34" s="103"/>
      <c r="C34" s="94"/>
      <c r="D34" s="94"/>
      <c r="E34" s="94"/>
      <c r="F34" s="94"/>
    </row>
    <row r="35" spans="1:8" ht="13.5" thickBot="1" x14ac:dyDescent="0.25">
      <c r="A35" s="262" t="s">
        <v>206</v>
      </c>
      <c r="B35" s="263"/>
      <c r="C35" s="263"/>
      <c r="D35" s="263"/>
      <c r="E35" s="263"/>
      <c r="F35" s="264"/>
    </row>
    <row r="36" spans="1:8" ht="13.5" thickBot="1" x14ac:dyDescent="0.25">
      <c r="A36" s="271" t="s">
        <v>208</v>
      </c>
      <c r="B36" s="271"/>
      <c r="C36" s="271"/>
      <c r="D36" s="272"/>
      <c r="E36" s="97"/>
      <c r="F36" s="94"/>
    </row>
    <row r="37" spans="1:8" ht="13.9" customHeight="1" x14ac:dyDescent="0.2">
      <c r="A37" s="258" t="s">
        <v>209</v>
      </c>
      <c r="B37" s="258" t="s">
        <v>210</v>
      </c>
      <c r="C37" s="258" t="s">
        <v>211</v>
      </c>
      <c r="D37" s="258" t="s">
        <v>212</v>
      </c>
      <c r="E37" s="270" t="s">
        <v>213</v>
      </c>
      <c r="F37" s="94"/>
    </row>
    <row r="38" spans="1:8" x14ac:dyDescent="0.2">
      <c r="A38" s="258"/>
      <c r="B38" s="258"/>
      <c r="C38" s="258"/>
      <c r="D38" s="258"/>
      <c r="E38" s="258"/>
      <c r="F38" s="94"/>
    </row>
    <row r="39" spans="1:8" ht="13.5" thickBot="1" x14ac:dyDescent="0.25">
      <c r="A39" s="113"/>
      <c r="B39" s="114"/>
      <c r="C39" s="114"/>
      <c r="D39" s="114"/>
      <c r="E39" s="258"/>
      <c r="F39" s="104" t="s">
        <v>219</v>
      </c>
    </row>
    <row r="40" spans="1:8" ht="13.5" thickBot="1" x14ac:dyDescent="0.25">
      <c r="A40" s="94" t="s">
        <v>214</v>
      </c>
      <c r="B40" s="108"/>
      <c r="C40" s="108"/>
      <c r="D40" s="97"/>
      <c r="E40" s="97"/>
      <c r="F40" s="106">
        <f>B40*C40*D40*E40/1000000</f>
        <v>0</v>
      </c>
    </row>
    <row r="41" spans="1:8" ht="13.5" thickBot="1" x14ac:dyDescent="0.25">
      <c r="A41" s="94" t="s">
        <v>284</v>
      </c>
      <c r="B41" s="108"/>
      <c r="C41" s="108"/>
      <c r="D41" s="97"/>
      <c r="E41" s="115"/>
      <c r="F41" s="106">
        <f t="shared" ref="F41:F47" si="2">B41*C41*D41*E41/1000000</f>
        <v>0</v>
      </c>
    </row>
    <row r="42" spans="1:8" ht="13.5" thickBot="1" x14ac:dyDescent="0.25">
      <c r="A42" s="94" t="s">
        <v>216</v>
      </c>
      <c r="B42" s="108"/>
      <c r="C42" s="108"/>
      <c r="D42" s="97"/>
      <c r="E42" s="115"/>
      <c r="F42" s="106">
        <f t="shared" si="2"/>
        <v>0</v>
      </c>
    </row>
    <row r="43" spans="1:8" ht="13.5" thickBot="1" x14ac:dyDescent="0.25">
      <c r="A43" s="94" t="s">
        <v>217</v>
      </c>
      <c r="B43" s="108"/>
      <c r="C43" s="108"/>
      <c r="D43" s="97"/>
      <c r="E43" s="115"/>
      <c r="F43" s="106">
        <f t="shared" si="2"/>
        <v>0</v>
      </c>
    </row>
    <row r="44" spans="1:8" ht="13.5" thickBot="1" x14ac:dyDescent="0.25">
      <c r="A44" s="94" t="s">
        <v>218</v>
      </c>
      <c r="B44" s="108"/>
      <c r="C44" s="108"/>
      <c r="D44" s="97"/>
      <c r="E44" s="115"/>
      <c r="F44" s="106">
        <f t="shared" si="2"/>
        <v>0</v>
      </c>
    </row>
    <row r="45" spans="1:8" ht="13.5" thickBot="1" x14ac:dyDescent="0.25">
      <c r="A45" s="94" t="s">
        <v>281</v>
      </c>
      <c r="B45" s="108"/>
      <c r="C45" s="108"/>
      <c r="D45" s="97"/>
      <c r="E45" s="115"/>
      <c r="F45" s="106">
        <f t="shared" si="2"/>
        <v>0</v>
      </c>
    </row>
    <row r="46" spans="1:8" ht="13.5" thickBot="1" x14ac:dyDescent="0.25">
      <c r="A46" s="94" t="s">
        <v>282</v>
      </c>
      <c r="B46" s="108"/>
      <c r="C46" s="108"/>
      <c r="D46" s="97"/>
      <c r="E46" s="115"/>
      <c r="F46" s="106">
        <f t="shared" si="2"/>
        <v>0</v>
      </c>
    </row>
    <row r="47" spans="1:8" ht="13.5" thickBot="1" x14ac:dyDescent="0.25">
      <c r="A47" s="94" t="s">
        <v>283</v>
      </c>
      <c r="B47" s="108"/>
      <c r="C47" s="97"/>
      <c r="D47" s="98"/>
      <c r="E47" s="116"/>
      <c r="F47" s="106">
        <f t="shared" si="2"/>
        <v>0</v>
      </c>
    </row>
    <row r="48" spans="1:8" x14ac:dyDescent="0.2">
      <c r="A48" s="94"/>
      <c r="B48" s="94"/>
      <c r="C48" s="94"/>
      <c r="D48" s="117" t="s">
        <v>220</v>
      </c>
      <c r="E48" s="118" t="s">
        <v>64</v>
      </c>
      <c r="F48" s="119">
        <f>SUM(F40:F47)</f>
        <v>0</v>
      </c>
    </row>
    <row r="49" spans="1:30" s="139" customFormat="1" ht="13.5" thickBot="1" x14ac:dyDescent="0.25">
      <c r="A49" s="101" t="s">
        <v>221</v>
      </c>
      <c r="B49" s="101"/>
      <c r="C49" s="101"/>
      <c r="D49" s="101"/>
      <c r="E49" s="101"/>
      <c r="F49" s="101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</row>
    <row r="50" spans="1:30" s="139" customFormat="1" ht="13.5" thickBot="1" x14ac:dyDescent="0.25">
      <c r="A50" s="108"/>
      <c r="B50" s="108"/>
      <c r="C50" s="113"/>
      <c r="D50" s="113"/>
      <c r="E50" s="113"/>
      <c r="F50" s="113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</row>
    <row r="51" spans="1:30" s="139" customFormat="1" ht="13.5" thickBot="1" x14ac:dyDescent="0.25">
      <c r="A51" s="261" t="s">
        <v>222</v>
      </c>
      <c r="B51" s="261"/>
      <c r="C51" s="261"/>
      <c r="D51" s="261"/>
      <c r="E51" s="261"/>
      <c r="F51" s="118" t="s">
        <v>65</v>
      </c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</row>
    <row r="52" spans="1:30" s="139" customFormat="1" ht="13.5" thickBot="1" x14ac:dyDescent="0.25">
      <c r="A52" s="261" t="s">
        <v>223</v>
      </c>
      <c r="B52" s="261"/>
      <c r="C52" s="278"/>
      <c r="D52" s="97"/>
      <c r="E52" s="113" t="s">
        <v>219</v>
      </c>
      <c r="F52" s="118">
        <f>D52</f>
        <v>0</v>
      </c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</row>
    <row r="53" spans="1:30" s="139" customFormat="1" ht="13.5" thickBot="1" x14ac:dyDescent="0.25">
      <c r="A53" s="142" t="s">
        <v>224</v>
      </c>
      <c r="B53" s="142"/>
      <c r="C53" s="142"/>
      <c r="D53" s="142"/>
      <c r="E53" s="142"/>
      <c r="F53" s="113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</row>
    <row r="54" spans="1:30" s="139" customFormat="1" ht="15" customHeight="1" thickBot="1" x14ac:dyDescent="0.25">
      <c r="A54" s="279"/>
      <c r="B54" s="280"/>
      <c r="C54" s="280"/>
      <c r="D54" s="280"/>
      <c r="E54" s="280"/>
      <c r="F54" s="281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</row>
    <row r="55" spans="1:30" ht="13.5" thickBot="1" x14ac:dyDescent="0.25">
      <c r="A55" s="253" t="s">
        <v>305</v>
      </c>
      <c r="B55" s="254"/>
      <c r="C55" s="254"/>
      <c r="D55" s="254"/>
      <c r="E55" s="254"/>
      <c r="F55" s="255"/>
    </row>
    <row r="56" spans="1:30" ht="13.5" thickBot="1" x14ac:dyDescent="0.25">
      <c r="A56" s="101" t="s">
        <v>225</v>
      </c>
      <c r="B56" s="102"/>
      <c r="C56" s="102"/>
      <c r="D56" s="102"/>
      <c r="E56" s="102"/>
      <c r="F56" s="102"/>
    </row>
    <row r="57" spans="1:30" ht="13.5" thickBot="1" x14ac:dyDescent="0.25">
      <c r="A57" s="103"/>
      <c r="B57" s="103"/>
      <c r="C57" s="94"/>
      <c r="D57" s="94"/>
      <c r="E57" s="94"/>
      <c r="F57" s="94"/>
    </row>
    <row r="58" spans="1:30" ht="13.5" thickBot="1" x14ac:dyDescent="0.25">
      <c r="A58" s="262" t="s">
        <v>226</v>
      </c>
      <c r="B58" s="263"/>
      <c r="C58" s="263"/>
      <c r="D58" s="263"/>
      <c r="E58" s="263"/>
      <c r="F58" s="264"/>
    </row>
    <row r="59" spans="1:30" ht="13.5" thickBot="1" x14ac:dyDescent="0.25">
      <c r="A59" s="94" t="s">
        <v>227</v>
      </c>
      <c r="B59" s="94"/>
      <c r="C59" s="94"/>
      <c r="D59" s="97"/>
      <c r="E59" s="94" t="s">
        <v>233</v>
      </c>
      <c r="F59" s="104" t="s">
        <v>219</v>
      </c>
    </row>
    <row r="60" spans="1:30" ht="13.5" thickBot="1" x14ac:dyDescent="0.25">
      <c r="A60" s="248" t="s">
        <v>228</v>
      </c>
      <c r="B60" s="248"/>
      <c r="C60" s="249"/>
      <c r="D60" s="97"/>
      <c r="E60" s="94" t="s">
        <v>26</v>
      </c>
      <c r="F60" s="105" t="s">
        <v>66</v>
      </c>
    </row>
    <row r="61" spans="1:30" x14ac:dyDescent="0.2">
      <c r="A61" s="248" t="s">
        <v>235</v>
      </c>
      <c r="B61" s="248"/>
      <c r="C61" s="249"/>
      <c r="D61" s="109"/>
      <c r="E61" s="94"/>
      <c r="F61" s="107">
        <f>D59*D60*D61/1000</f>
        <v>0</v>
      </c>
    </row>
    <row r="62" spans="1:30" ht="13.5" thickBot="1" x14ac:dyDescent="0.25">
      <c r="A62" s="101" t="s">
        <v>229</v>
      </c>
      <c r="B62" s="102"/>
      <c r="C62" s="102"/>
      <c r="D62" s="102"/>
      <c r="E62" s="102"/>
      <c r="F62" s="102"/>
    </row>
    <row r="63" spans="1:30" ht="13.5" thickBot="1" x14ac:dyDescent="0.25">
      <c r="A63" s="103"/>
      <c r="B63" s="103"/>
      <c r="C63" s="94"/>
      <c r="D63" s="94"/>
      <c r="E63" s="94"/>
      <c r="F63" s="94"/>
    </row>
    <row r="64" spans="1:30" ht="13.5" thickBot="1" x14ac:dyDescent="0.25">
      <c r="A64" s="262" t="s">
        <v>230</v>
      </c>
      <c r="B64" s="263"/>
      <c r="C64" s="263"/>
      <c r="D64" s="263"/>
      <c r="E64" s="263"/>
      <c r="F64" s="263"/>
    </row>
    <row r="65" spans="1:6" ht="13.5" thickBot="1" x14ac:dyDescent="0.25">
      <c r="A65" s="94" t="s">
        <v>231</v>
      </c>
      <c r="B65" s="94"/>
      <c r="C65" s="94"/>
      <c r="D65" s="97"/>
      <c r="E65" s="94" t="s">
        <v>233</v>
      </c>
      <c r="F65" s="104" t="s">
        <v>234</v>
      </c>
    </row>
    <row r="66" spans="1:6" ht="13.5" thickBot="1" x14ac:dyDescent="0.25">
      <c r="A66" s="248" t="s">
        <v>232</v>
      </c>
      <c r="B66" s="248"/>
      <c r="C66" s="249"/>
      <c r="D66" s="97"/>
      <c r="E66" s="94" t="s">
        <v>26</v>
      </c>
      <c r="F66" s="106">
        <f>D66*D65*D67/1000</f>
        <v>0</v>
      </c>
    </row>
    <row r="67" spans="1:6" ht="13.5" thickBot="1" x14ac:dyDescent="0.25">
      <c r="A67" s="248" t="s">
        <v>235</v>
      </c>
      <c r="B67" s="248"/>
      <c r="C67" s="249"/>
      <c r="D67" s="109"/>
      <c r="E67" s="122" t="s">
        <v>67</v>
      </c>
      <c r="F67" s="121">
        <f>IF(F66=0,0,F61-F66)</f>
        <v>0</v>
      </c>
    </row>
    <row r="68" spans="1:6" ht="13.5" thickBot="1" x14ac:dyDescent="0.25">
      <c r="A68" s="253" t="s">
        <v>236</v>
      </c>
      <c r="B68" s="254"/>
      <c r="C68" s="254"/>
      <c r="D68" s="254"/>
      <c r="E68" s="254"/>
      <c r="F68" s="255"/>
    </row>
    <row r="69" spans="1:6" x14ac:dyDescent="0.2">
      <c r="A69" s="94" t="s">
        <v>237</v>
      </c>
      <c r="B69" s="94"/>
      <c r="C69" s="94"/>
      <c r="D69" s="94"/>
      <c r="E69" s="94"/>
      <c r="F69" s="94"/>
    </row>
    <row r="70" spans="1:6" x14ac:dyDescent="0.2">
      <c r="A70" s="94" t="s">
        <v>238</v>
      </c>
      <c r="B70" s="94" t="s">
        <v>239</v>
      </c>
      <c r="C70" s="282" t="s">
        <v>240</v>
      </c>
      <c r="D70" s="256" t="s">
        <v>289</v>
      </c>
      <c r="E70" s="256" t="s">
        <v>241</v>
      </c>
      <c r="F70" s="94"/>
    </row>
    <row r="71" spans="1:6" ht="13.5" thickBot="1" x14ac:dyDescent="0.25">
      <c r="A71" s="94"/>
      <c r="B71" s="94"/>
      <c r="C71" s="283"/>
      <c r="D71" s="260" t="s">
        <v>22</v>
      </c>
      <c r="E71" s="257"/>
      <c r="F71" s="94"/>
    </row>
    <row r="72" spans="1:6" ht="13.5" thickBot="1" x14ac:dyDescent="0.25">
      <c r="A72" s="97"/>
      <c r="B72" s="110"/>
      <c r="C72" s="97"/>
      <c r="D72" s="97"/>
      <c r="E72" s="94">
        <f>C72*D72*0.01</f>
        <v>0</v>
      </c>
      <c r="F72" s="94"/>
    </row>
    <row r="73" spans="1:6" ht="13.5" thickBot="1" x14ac:dyDescent="0.25">
      <c r="A73" s="97"/>
      <c r="B73" s="110"/>
      <c r="C73" s="97"/>
      <c r="D73" s="97"/>
      <c r="E73" s="94">
        <f t="shared" ref="E73:E80" si="3">C73*D73*0.01</f>
        <v>0</v>
      </c>
      <c r="F73" s="94"/>
    </row>
    <row r="74" spans="1:6" ht="13.5" thickBot="1" x14ac:dyDescent="0.25">
      <c r="A74" s="97"/>
      <c r="B74" s="110"/>
      <c r="C74" s="97"/>
      <c r="D74" s="97"/>
      <c r="E74" s="94">
        <f t="shared" si="3"/>
        <v>0</v>
      </c>
      <c r="F74" s="94"/>
    </row>
    <row r="75" spans="1:6" ht="13.5" thickBot="1" x14ac:dyDescent="0.25">
      <c r="A75" s="97"/>
      <c r="B75" s="110"/>
      <c r="C75" s="97"/>
      <c r="D75" s="97"/>
      <c r="E75" s="94">
        <f t="shared" si="3"/>
        <v>0</v>
      </c>
      <c r="F75" s="94"/>
    </row>
    <row r="76" spans="1:6" ht="13.5" thickBot="1" x14ac:dyDescent="0.25">
      <c r="A76" s="97"/>
      <c r="B76" s="110"/>
      <c r="C76" s="97"/>
      <c r="D76" s="97"/>
      <c r="E76" s="94">
        <f t="shared" si="3"/>
        <v>0</v>
      </c>
      <c r="F76" s="94"/>
    </row>
    <row r="77" spans="1:6" ht="13.5" thickBot="1" x14ac:dyDescent="0.25">
      <c r="A77" s="97"/>
      <c r="B77" s="110"/>
      <c r="C77" s="97"/>
      <c r="D77" s="97"/>
      <c r="E77" s="94">
        <f t="shared" si="3"/>
        <v>0</v>
      </c>
      <c r="F77" s="94"/>
    </row>
    <row r="78" spans="1:6" ht="13.5" thickBot="1" x14ac:dyDescent="0.25">
      <c r="A78" s="97"/>
      <c r="B78" s="110"/>
      <c r="C78" s="97"/>
      <c r="D78" s="97"/>
      <c r="E78" s="94">
        <f t="shared" si="3"/>
        <v>0</v>
      </c>
      <c r="F78" s="94"/>
    </row>
    <row r="79" spans="1:6" ht="13.5" thickBot="1" x14ac:dyDescent="0.25">
      <c r="A79" s="97"/>
      <c r="B79" s="110"/>
      <c r="C79" s="97"/>
      <c r="D79" s="97"/>
      <c r="E79" s="94">
        <f t="shared" si="3"/>
        <v>0</v>
      </c>
      <c r="F79" s="94"/>
    </row>
    <row r="80" spans="1:6" ht="13.5" thickBot="1" x14ac:dyDescent="0.25">
      <c r="A80" s="97"/>
      <c r="B80" s="110"/>
      <c r="C80" s="98"/>
      <c r="D80" s="98"/>
      <c r="E80" s="94">
        <f t="shared" si="3"/>
        <v>0</v>
      </c>
      <c r="F80" s="94"/>
    </row>
    <row r="81" spans="1:6" ht="13.5" thickBot="1" x14ac:dyDescent="0.25">
      <c r="A81" s="94"/>
      <c r="B81" s="94"/>
      <c r="C81" s="125" t="s">
        <v>242</v>
      </c>
      <c r="D81" s="126" t="s">
        <v>68</v>
      </c>
      <c r="E81" s="120">
        <f>SUM(E72:E80)</f>
        <v>0</v>
      </c>
      <c r="F81" s="127" t="s">
        <v>219</v>
      </c>
    </row>
    <row r="82" spans="1:6" ht="13.5" thickBot="1" x14ac:dyDescent="0.25">
      <c r="A82" s="253" t="s">
        <v>243</v>
      </c>
      <c r="B82" s="254"/>
      <c r="C82" s="254"/>
      <c r="D82" s="254"/>
      <c r="E82" s="254"/>
      <c r="F82" s="255"/>
    </row>
    <row r="83" spans="1:6" x14ac:dyDescent="0.2">
      <c r="A83" s="245" t="s">
        <v>244</v>
      </c>
      <c r="B83" s="245"/>
      <c r="C83" s="245"/>
      <c r="D83" s="245"/>
      <c r="E83" s="245"/>
      <c r="F83" s="245"/>
    </row>
    <row r="84" spans="1:6" x14ac:dyDescent="0.2">
      <c r="A84" s="246"/>
      <c r="B84" s="246"/>
      <c r="C84" s="246"/>
      <c r="D84" s="246"/>
      <c r="E84" s="246"/>
      <c r="F84" s="246"/>
    </row>
    <row r="85" spans="1:6" x14ac:dyDescent="0.2">
      <c r="A85" s="111" t="s">
        <v>245</v>
      </c>
      <c r="B85" s="258" t="s">
        <v>246</v>
      </c>
      <c r="C85" s="256" t="s">
        <v>240</v>
      </c>
      <c r="D85" s="256" t="s">
        <v>290</v>
      </c>
      <c r="E85" s="258" t="s">
        <v>247</v>
      </c>
      <c r="F85" s="94"/>
    </row>
    <row r="86" spans="1:6" ht="13.5" thickBot="1" x14ac:dyDescent="0.25">
      <c r="A86" s="94"/>
      <c r="B86" s="259"/>
      <c r="C86" s="260"/>
      <c r="D86" s="260" t="s">
        <v>22</v>
      </c>
      <c r="E86" s="258"/>
      <c r="F86" s="94"/>
    </row>
    <row r="87" spans="1:6" ht="13.5" thickBot="1" x14ac:dyDescent="0.25">
      <c r="A87" s="97"/>
      <c r="B87" s="97"/>
      <c r="C87" s="97"/>
      <c r="D87" s="97"/>
      <c r="E87" s="94">
        <f>C87*D87*0.01</f>
        <v>0</v>
      </c>
      <c r="F87" s="94"/>
    </row>
    <row r="88" spans="1:6" ht="13.5" thickBot="1" x14ac:dyDescent="0.25">
      <c r="A88" s="97"/>
      <c r="B88" s="97"/>
      <c r="C88" s="97"/>
      <c r="D88" s="97"/>
      <c r="E88" s="94">
        <f t="shared" ref="E88:E94" si="4">C88*D88*0.01</f>
        <v>0</v>
      </c>
      <c r="F88" s="94"/>
    </row>
    <row r="89" spans="1:6" ht="13.5" thickBot="1" x14ac:dyDescent="0.25">
      <c r="A89" s="97"/>
      <c r="B89" s="97"/>
      <c r="C89" s="97"/>
      <c r="D89" s="97"/>
      <c r="E89" s="94">
        <f t="shared" si="4"/>
        <v>0</v>
      </c>
      <c r="F89" s="94"/>
    </row>
    <row r="90" spans="1:6" ht="13.5" thickBot="1" x14ac:dyDescent="0.25">
      <c r="A90" s="97"/>
      <c r="B90" s="97"/>
      <c r="C90" s="97"/>
      <c r="D90" s="97"/>
      <c r="E90" s="94">
        <f t="shared" si="4"/>
        <v>0</v>
      </c>
      <c r="F90" s="94"/>
    </row>
    <row r="91" spans="1:6" ht="13.5" thickBot="1" x14ac:dyDescent="0.25">
      <c r="A91" s="97"/>
      <c r="B91" s="97"/>
      <c r="C91" s="97"/>
      <c r="D91" s="97"/>
      <c r="E91" s="94">
        <f t="shared" si="4"/>
        <v>0</v>
      </c>
      <c r="F91" s="94"/>
    </row>
    <row r="92" spans="1:6" ht="13.5" thickBot="1" x14ac:dyDescent="0.25">
      <c r="A92" s="97"/>
      <c r="B92" s="97"/>
      <c r="C92" s="97"/>
      <c r="D92" s="97"/>
      <c r="E92" s="94">
        <f t="shared" si="4"/>
        <v>0</v>
      </c>
      <c r="F92" s="94"/>
    </row>
    <row r="93" spans="1:6" ht="13.5" thickBot="1" x14ac:dyDescent="0.25">
      <c r="A93" s="97"/>
      <c r="B93" s="97"/>
      <c r="C93" s="97"/>
      <c r="D93" s="97"/>
      <c r="E93" s="94">
        <f t="shared" si="4"/>
        <v>0</v>
      </c>
      <c r="F93" s="94"/>
    </row>
    <row r="94" spans="1:6" ht="13.5" thickBot="1" x14ac:dyDescent="0.25">
      <c r="A94" s="97"/>
      <c r="B94" s="97"/>
      <c r="C94" s="98"/>
      <c r="D94" s="98"/>
      <c r="E94" s="94">
        <f t="shared" si="4"/>
        <v>0</v>
      </c>
      <c r="F94" s="94"/>
    </row>
    <row r="95" spans="1:6" x14ac:dyDescent="0.2">
      <c r="C95" s="117" t="s">
        <v>242</v>
      </c>
      <c r="D95" s="123" t="s">
        <v>69</v>
      </c>
      <c r="E95" s="128">
        <f>SUM(E87:E94)</f>
        <v>0</v>
      </c>
      <c r="F95" s="124" t="s">
        <v>219</v>
      </c>
    </row>
    <row r="96" spans="1:6" x14ac:dyDescent="0.2">
      <c r="A96" s="247" t="s">
        <v>248</v>
      </c>
      <c r="B96" s="247"/>
      <c r="C96" s="247"/>
      <c r="D96" s="247"/>
      <c r="E96" s="247"/>
      <c r="F96" s="247"/>
    </row>
    <row r="97" spans="1:6" ht="12.75" customHeight="1" x14ac:dyDescent="0.2">
      <c r="A97" s="111" t="s">
        <v>245</v>
      </c>
      <c r="B97" s="258" t="s">
        <v>246</v>
      </c>
      <c r="C97" s="256" t="s">
        <v>240</v>
      </c>
      <c r="D97" s="256" t="s">
        <v>290</v>
      </c>
      <c r="E97" s="258" t="s">
        <v>247</v>
      </c>
      <c r="F97" s="94"/>
    </row>
    <row r="98" spans="1:6" ht="13.5" thickBot="1" x14ac:dyDescent="0.25">
      <c r="A98" s="94"/>
      <c r="B98" s="259"/>
      <c r="C98" s="260"/>
      <c r="D98" s="260" t="s">
        <v>22</v>
      </c>
      <c r="E98" s="258"/>
      <c r="F98" s="94"/>
    </row>
    <row r="99" spans="1:6" ht="13.5" thickBot="1" x14ac:dyDescent="0.25">
      <c r="A99" s="97"/>
      <c r="B99" s="97"/>
      <c r="C99" s="97"/>
      <c r="D99" s="97"/>
      <c r="E99" s="94">
        <f>C99*D99*0.01</f>
        <v>0</v>
      </c>
      <c r="F99" s="94"/>
    </row>
    <row r="100" spans="1:6" ht="13.5" thickBot="1" x14ac:dyDescent="0.25">
      <c r="A100" s="97"/>
      <c r="B100" s="97"/>
      <c r="C100" s="97"/>
      <c r="D100" s="97"/>
      <c r="E100" s="94">
        <f t="shared" ref="E100:E108" si="5">C100*D100*0.01</f>
        <v>0</v>
      </c>
      <c r="F100" s="94"/>
    </row>
    <row r="101" spans="1:6" ht="13.5" thickBot="1" x14ac:dyDescent="0.25">
      <c r="A101" s="97"/>
      <c r="B101" s="97"/>
      <c r="C101" s="97"/>
      <c r="D101" s="97"/>
      <c r="E101" s="94">
        <f t="shared" si="5"/>
        <v>0</v>
      </c>
      <c r="F101" s="94"/>
    </row>
    <row r="102" spans="1:6" ht="13.5" thickBot="1" x14ac:dyDescent="0.25">
      <c r="A102" s="97"/>
      <c r="B102" s="97"/>
      <c r="C102" s="97"/>
      <c r="D102" s="97"/>
      <c r="E102" s="94">
        <f t="shared" si="5"/>
        <v>0</v>
      </c>
      <c r="F102" s="94"/>
    </row>
    <row r="103" spans="1:6" ht="13.5" thickBot="1" x14ac:dyDescent="0.25">
      <c r="A103" s="97"/>
      <c r="B103" s="97"/>
      <c r="C103" s="97"/>
      <c r="D103" s="97"/>
      <c r="E103" s="94">
        <f t="shared" si="5"/>
        <v>0</v>
      </c>
      <c r="F103" s="94"/>
    </row>
    <row r="104" spans="1:6" ht="13.5" thickBot="1" x14ac:dyDescent="0.25">
      <c r="A104" s="97"/>
      <c r="B104" s="97"/>
      <c r="C104" s="97"/>
      <c r="D104" s="97"/>
      <c r="E104" s="94">
        <f t="shared" si="5"/>
        <v>0</v>
      </c>
      <c r="F104" s="94"/>
    </row>
    <row r="105" spans="1:6" ht="13.5" thickBot="1" x14ac:dyDescent="0.25">
      <c r="A105" s="97"/>
      <c r="B105" s="97"/>
      <c r="C105" s="97"/>
      <c r="D105" s="97"/>
      <c r="E105" s="94">
        <f t="shared" si="5"/>
        <v>0</v>
      </c>
      <c r="F105" s="94"/>
    </row>
    <row r="106" spans="1:6" ht="13.5" thickBot="1" x14ac:dyDescent="0.25">
      <c r="A106" s="97"/>
      <c r="B106" s="97"/>
      <c r="C106" s="97"/>
      <c r="D106" s="97"/>
      <c r="E106" s="94">
        <f t="shared" si="5"/>
        <v>0</v>
      </c>
      <c r="F106" s="94"/>
    </row>
    <row r="107" spans="1:6" ht="13.5" thickBot="1" x14ac:dyDescent="0.25">
      <c r="A107" s="97"/>
      <c r="B107" s="97"/>
      <c r="C107" s="97"/>
      <c r="D107" s="97"/>
      <c r="E107" s="94">
        <f t="shared" si="5"/>
        <v>0</v>
      </c>
      <c r="F107" s="94"/>
    </row>
    <row r="108" spans="1:6" ht="13.5" thickBot="1" x14ac:dyDescent="0.25">
      <c r="A108" s="97"/>
      <c r="B108" s="97"/>
      <c r="C108" s="98"/>
      <c r="D108" s="98"/>
      <c r="E108" s="94">
        <f t="shared" si="5"/>
        <v>0</v>
      </c>
      <c r="F108" s="94"/>
    </row>
    <row r="109" spans="1:6" ht="13.5" thickBot="1" x14ac:dyDescent="0.25">
      <c r="A109" s="109"/>
      <c r="B109" s="109"/>
      <c r="C109" s="125" t="s">
        <v>220</v>
      </c>
      <c r="D109" s="126" t="s">
        <v>70</v>
      </c>
      <c r="E109" s="120">
        <f>SUM(E99:E108)</f>
        <v>0</v>
      </c>
      <c r="F109" s="127" t="s">
        <v>219</v>
      </c>
    </row>
    <row r="110" spans="1:6" ht="13.5" thickBot="1" x14ac:dyDescent="0.25">
      <c r="A110" s="253" t="s">
        <v>249</v>
      </c>
      <c r="B110" s="254"/>
      <c r="C110" s="254"/>
      <c r="D110" s="254"/>
      <c r="E110" s="254"/>
      <c r="F110" s="255"/>
    </row>
    <row r="111" spans="1:6" ht="15" customHeight="1" thickBot="1" x14ac:dyDescent="0.25">
      <c r="A111" s="94" t="s">
        <v>250</v>
      </c>
      <c r="B111" s="94"/>
      <c r="C111" s="94"/>
      <c r="D111" s="250"/>
      <c r="E111" s="251"/>
      <c r="F111" s="252"/>
    </row>
    <row r="112" spans="1:6" ht="15" customHeight="1" thickBot="1" x14ac:dyDescent="0.25">
      <c r="A112" s="243" t="s">
        <v>251</v>
      </c>
      <c r="B112" s="244"/>
      <c r="C112" s="97"/>
      <c r="D112" s="94" t="s">
        <v>219</v>
      </c>
      <c r="E112" s="94"/>
      <c r="F112" s="112" t="s">
        <v>51</v>
      </c>
    </row>
  </sheetData>
  <dataConsolidate/>
  <customSheetViews>
    <customSheetView guid="{0C4AE86A-3B02-4FF0-BC1E-46F4994697BD}">
      <selection activeCell="A49" sqref="A49:F49"/>
      <pageMargins left="0.70866141732283472" right="0.70866141732283472" top="0.78740157480314965" bottom="0.78740157480314965" header="0.31496062992125984" footer="0.31496062992125984"/>
      <pageSetup paperSize="9" orientation="portrait" verticalDpi="0" r:id="rId1"/>
    </customSheetView>
  </customSheetViews>
  <mergeCells count="50">
    <mergeCell ref="D70:D71"/>
    <mergeCell ref="C85:C86"/>
    <mergeCell ref="D85:D86"/>
    <mergeCell ref="A52:C52"/>
    <mergeCell ref="A54:F54"/>
    <mergeCell ref="A55:F55"/>
    <mergeCell ref="A58:F58"/>
    <mergeCell ref="A68:F68"/>
    <mergeCell ref="A60:C60"/>
    <mergeCell ref="A64:F64"/>
    <mergeCell ref="A66:C66"/>
    <mergeCell ref="C70:C71"/>
    <mergeCell ref="A1:F1"/>
    <mergeCell ref="A4:F4"/>
    <mergeCell ref="C6:F6"/>
    <mergeCell ref="A8:B8"/>
    <mergeCell ref="C8:F8"/>
    <mergeCell ref="A7:B7"/>
    <mergeCell ref="A2:F2"/>
    <mergeCell ref="A23:C23"/>
    <mergeCell ref="A51:E51"/>
    <mergeCell ref="A12:F12"/>
    <mergeCell ref="A15:F15"/>
    <mergeCell ref="A16:B16"/>
    <mergeCell ref="C17:F17"/>
    <mergeCell ref="A22:C22"/>
    <mergeCell ref="A24:C24"/>
    <mergeCell ref="A35:F35"/>
    <mergeCell ref="E37:E39"/>
    <mergeCell ref="D37:D38"/>
    <mergeCell ref="B37:B38"/>
    <mergeCell ref="C37:C38"/>
    <mergeCell ref="A37:A38"/>
    <mergeCell ref="A36:D36"/>
    <mergeCell ref="A11:C11"/>
    <mergeCell ref="A112:B112"/>
    <mergeCell ref="A83:F84"/>
    <mergeCell ref="A96:F96"/>
    <mergeCell ref="A61:C61"/>
    <mergeCell ref="A67:C67"/>
    <mergeCell ref="D111:F111"/>
    <mergeCell ref="A110:F110"/>
    <mergeCell ref="E70:E71"/>
    <mergeCell ref="A82:F82"/>
    <mergeCell ref="E85:E86"/>
    <mergeCell ref="B85:B86"/>
    <mergeCell ref="B97:B98"/>
    <mergeCell ref="C97:C98"/>
    <mergeCell ref="D97:D98"/>
    <mergeCell ref="E97:E98"/>
  </mergeCells>
  <pageMargins left="0.70866141732283472" right="0.70866141732283472" top="0.78740157480314965" bottom="0.78740157480314965" header="0.31496062992125984" footer="0.31496062992125984"/>
  <pageSetup paperSize="9" orientation="portrait" verticalDpi="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Check Box 1">
              <controlPr defaultSize="0" autoFill="0" autoLine="0" autoPict="0">
                <anchor moveWithCells="1">
                  <from>
                    <xdr:col>0</xdr:col>
                    <xdr:colOff>76200</xdr:colOff>
                    <xdr:row>2</xdr:row>
                    <xdr:rowOff>0</xdr:rowOff>
                  </from>
                  <to>
                    <xdr:col>0</xdr:col>
                    <xdr:colOff>495300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6" name="Check Box 2">
              <controlPr defaultSize="0" autoFill="0" autoLine="0" autoPict="0">
                <anchor moveWithCells="1">
                  <from>
                    <xdr:col>1</xdr:col>
                    <xdr:colOff>371475</xdr:colOff>
                    <xdr:row>2</xdr:row>
                    <xdr:rowOff>0</xdr:rowOff>
                  </from>
                  <to>
                    <xdr:col>1</xdr:col>
                    <xdr:colOff>790575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7" name="Drop Down 3">
              <controlPr defaultSize="0" autoLine="0" autoPict="0">
                <anchor moveWithCells="1">
                  <from>
                    <xdr:col>2</xdr:col>
                    <xdr:colOff>85725</xdr:colOff>
                    <xdr:row>4</xdr:row>
                    <xdr:rowOff>0</xdr:rowOff>
                  </from>
                  <to>
                    <xdr:col>2</xdr:col>
                    <xdr:colOff>1762125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8" name="Check Box 4">
              <controlPr defaultSize="0" autoFill="0" autoLine="0" autoPict="0">
                <anchor moveWithCells="1">
                  <from>
                    <xdr:col>0</xdr:col>
                    <xdr:colOff>314325</xdr:colOff>
                    <xdr:row>13</xdr:row>
                    <xdr:rowOff>0</xdr:rowOff>
                  </from>
                  <to>
                    <xdr:col>0</xdr:col>
                    <xdr:colOff>733425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9" name="Check Box 5">
              <controlPr defaultSize="0" autoFill="0" autoLine="0" autoPict="0">
                <anchor moveWithCells="1">
                  <from>
                    <xdr:col>1</xdr:col>
                    <xdr:colOff>371475</xdr:colOff>
                    <xdr:row>13</xdr:row>
                    <xdr:rowOff>0</xdr:rowOff>
                  </from>
                  <to>
                    <xdr:col>1</xdr:col>
                    <xdr:colOff>790575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10" name="Drop Down 6">
              <controlPr defaultSize="0" autoLine="0" autoPict="0">
                <anchor moveWithCells="1">
                  <from>
                    <xdr:col>2</xdr:col>
                    <xdr:colOff>9525</xdr:colOff>
                    <xdr:row>15</xdr:row>
                    <xdr:rowOff>0</xdr:rowOff>
                  </from>
                  <to>
                    <xdr:col>2</xdr:col>
                    <xdr:colOff>1914525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1" name="Check Box 7">
              <controlPr defaultSize="0" autoFill="0" autoLine="0" autoPict="0">
                <anchor moveWithCells="1">
                  <from>
                    <xdr:col>0</xdr:col>
                    <xdr:colOff>257175</xdr:colOff>
                    <xdr:row>33</xdr:row>
                    <xdr:rowOff>0</xdr:rowOff>
                  </from>
                  <to>
                    <xdr:col>0</xdr:col>
                    <xdr:colOff>676275</xdr:colOff>
                    <xdr:row>34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2" name="Check Box 8">
              <controlPr defaultSize="0" autoFill="0" autoLine="0" autoPict="0">
                <anchor moveWithCells="1">
                  <from>
                    <xdr:col>1</xdr:col>
                    <xdr:colOff>381000</xdr:colOff>
                    <xdr:row>33</xdr:row>
                    <xdr:rowOff>0</xdr:rowOff>
                  </from>
                  <to>
                    <xdr:col>2</xdr:col>
                    <xdr:colOff>0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3" name="Check Box 9">
              <controlPr defaultSize="0" autoFill="0" autoLine="0" autoPict="0">
                <anchor moveWithCells="1">
                  <from>
                    <xdr:col>0</xdr:col>
                    <xdr:colOff>257175</xdr:colOff>
                    <xdr:row>56</xdr:row>
                    <xdr:rowOff>0</xdr:rowOff>
                  </from>
                  <to>
                    <xdr:col>0</xdr:col>
                    <xdr:colOff>676275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4" name="Check Box 10">
              <controlPr defaultSize="0" autoFill="0" autoLine="0" autoPict="0">
                <anchor moveWithCells="1">
                  <from>
                    <xdr:col>1</xdr:col>
                    <xdr:colOff>381000</xdr:colOff>
                    <xdr:row>56</xdr:row>
                    <xdr:rowOff>0</xdr:rowOff>
                  </from>
                  <to>
                    <xdr:col>2</xdr:col>
                    <xdr:colOff>0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5" name="Check Box 11">
              <controlPr defaultSize="0" autoFill="0" autoLine="0" autoPict="0">
                <anchor moveWithCells="1">
                  <from>
                    <xdr:col>0</xdr:col>
                    <xdr:colOff>257175</xdr:colOff>
                    <xdr:row>62</xdr:row>
                    <xdr:rowOff>0</xdr:rowOff>
                  </from>
                  <to>
                    <xdr:col>0</xdr:col>
                    <xdr:colOff>676275</xdr:colOff>
                    <xdr:row>63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6" name="Check Box 12">
              <controlPr defaultSize="0" autoFill="0" autoLine="0" autoPict="0">
                <anchor moveWithCells="1">
                  <from>
                    <xdr:col>1</xdr:col>
                    <xdr:colOff>381000</xdr:colOff>
                    <xdr:row>62</xdr:row>
                    <xdr:rowOff>0</xdr:rowOff>
                  </from>
                  <to>
                    <xdr:col>2</xdr:col>
                    <xdr:colOff>0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7" name="Check Box 13">
              <controlPr defaultSize="0" autoFill="0" autoLine="0" autoPict="0">
                <anchor moveWithCells="1">
                  <from>
                    <xdr:col>0</xdr:col>
                    <xdr:colOff>200025</xdr:colOff>
                    <xdr:row>49</xdr:row>
                    <xdr:rowOff>0</xdr:rowOff>
                  </from>
                  <to>
                    <xdr:col>0</xdr:col>
                    <xdr:colOff>619125</xdr:colOff>
                    <xdr:row>50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8" name="Check Box 14">
              <controlPr defaultSize="0" autoFill="0" autoLine="0" autoPict="0">
                <anchor moveWithCells="1">
                  <from>
                    <xdr:col>1</xdr:col>
                    <xdr:colOff>381000</xdr:colOff>
                    <xdr:row>49</xdr:row>
                    <xdr:rowOff>0</xdr:rowOff>
                  </from>
                  <to>
                    <xdr:col>2</xdr:col>
                    <xdr:colOff>0</xdr:colOff>
                    <xdr:row>50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E28"/>
  <sheetViews>
    <sheetView zoomScale="70" zoomScaleNormal="70" workbookViewId="0">
      <selection activeCell="B6" sqref="B6"/>
    </sheetView>
  </sheetViews>
  <sheetFormatPr defaultColWidth="11.42578125" defaultRowHeight="15" x14ac:dyDescent="0.25"/>
  <cols>
    <col min="1" max="1" width="6.5703125" customWidth="1"/>
    <col min="2" max="2" width="76.85546875" customWidth="1"/>
    <col min="3" max="3" width="31.5703125" customWidth="1"/>
    <col min="4" max="4" width="11.5703125" style="75"/>
  </cols>
  <sheetData>
    <row r="1" spans="1:4" x14ac:dyDescent="0.25">
      <c r="A1" s="284" t="s">
        <v>252</v>
      </c>
      <c r="B1" s="284"/>
      <c r="C1" s="284"/>
    </row>
    <row r="2" spans="1:4" x14ac:dyDescent="0.25">
      <c r="A2" s="1"/>
      <c r="B2" s="1"/>
      <c r="C2" s="1"/>
    </row>
    <row r="3" spans="1:4" x14ac:dyDescent="0.25">
      <c r="A3" s="1" t="s">
        <v>253</v>
      </c>
      <c r="B3" s="1"/>
      <c r="C3" s="1"/>
    </row>
    <row r="4" spans="1:4" x14ac:dyDescent="0.25">
      <c r="A4" s="1" t="s">
        <v>254</v>
      </c>
      <c r="B4" s="1"/>
      <c r="C4" s="1"/>
    </row>
    <row r="5" spans="1:4" x14ac:dyDescent="0.25">
      <c r="A5" s="1" t="s">
        <v>255</v>
      </c>
      <c r="B5" s="1"/>
      <c r="C5" s="1"/>
    </row>
    <row r="6" spans="1:4" x14ac:dyDescent="0.25">
      <c r="A6" s="67"/>
      <c r="B6" s="66" t="s">
        <v>288</v>
      </c>
      <c r="C6" s="66" t="s">
        <v>22</v>
      </c>
      <c r="D6" s="130" t="s">
        <v>55</v>
      </c>
    </row>
    <row r="7" spans="1:4" x14ac:dyDescent="0.25">
      <c r="A7" s="64" t="s">
        <v>256</v>
      </c>
      <c r="B7" s="65"/>
      <c r="C7" s="65"/>
    </row>
    <row r="8" spans="1:4" x14ac:dyDescent="0.25">
      <c r="A8" s="69" t="s">
        <v>41</v>
      </c>
      <c r="B8" s="69" t="s">
        <v>257</v>
      </c>
      <c r="C8" s="138">
        <f>'VOC Aktivnosti'!Q32+'VOC Aktivnosti'!V32+'VOC Aktivnosti'!P59+'VOC Aktivnosti'!U59</f>
        <v>0</v>
      </c>
      <c r="D8" s="75">
        <f>C8/1000</f>
        <v>0</v>
      </c>
    </row>
    <row r="9" spans="1:4" x14ac:dyDescent="0.25">
      <c r="A9" s="69" t="s">
        <v>42</v>
      </c>
      <c r="B9" s="69" t="s">
        <v>258</v>
      </c>
      <c r="C9" s="69">
        <f>'VOC Aktivnosti'!Q59+'VOC Aktivnosti'!W59</f>
        <v>0</v>
      </c>
      <c r="D9" s="75">
        <f t="shared" ref="D9:D27" si="0">C9/1000</f>
        <v>0</v>
      </c>
    </row>
    <row r="10" spans="1:4" x14ac:dyDescent="0.25">
      <c r="A10" s="70"/>
      <c r="B10" s="70" t="s">
        <v>259</v>
      </c>
      <c r="C10" s="71"/>
    </row>
    <row r="11" spans="1:4" x14ac:dyDescent="0.25">
      <c r="A11" s="69" t="s">
        <v>43</v>
      </c>
      <c r="B11" s="69" t="s">
        <v>261</v>
      </c>
      <c r="C11" s="69">
        <f>'Bilans rastvarača'!D32+'Bilans rastvarača'!F48</f>
        <v>0</v>
      </c>
      <c r="D11" s="75">
        <f t="shared" si="0"/>
        <v>0</v>
      </c>
    </row>
    <row r="12" spans="1:4" x14ac:dyDescent="0.25">
      <c r="A12" s="69" t="s">
        <v>44</v>
      </c>
      <c r="B12" s="69" t="s">
        <v>260</v>
      </c>
      <c r="C12" s="69">
        <f>'Bilans rastvarača'!F61-'Bilans rastvarača'!F67</f>
        <v>0</v>
      </c>
      <c r="D12" s="75">
        <f t="shared" si="0"/>
        <v>0</v>
      </c>
    </row>
    <row r="13" spans="1:4" x14ac:dyDescent="0.25">
      <c r="A13" s="69" t="s">
        <v>45</v>
      </c>
      <c r="B13" s="69" t="s">
        <v>262</v>
      </c>
      <c r="C13" s="69">
        <f>'Bilans rastvarača'!E109</f>
        <v>0</v>
      </c>
      <c r="D13" s="75">
        <f t="shared" si="0"/>
        <v>0</v>
      </c>
    </row>
    <row r="14" spans="1:4" x14ac:dyDescent="0.25">
      <c r="A14" s="69" t="s">
        <v>46</v>
      </c>
      <c r="B14" s="69" t="s">
        <v>263</v>
      </c>
      <c r="C14" s="69">
        <f>'Bilans rastvarača'!F52</f>
        <v>0</v>
      </c>
      <c r="D14" s="75">
        <f t="shared" si="0"/>
        <v>0</v>
      </c>
    </row>
    <row r="15" spans="1:4" x14ac:dyDescent="0.25">
      <c r="A15" s="69" t="s">
        <v>47</v>
      </c>
      <c r="B15" s="69" t="s">
        <v>264</v>
      </c>
      <c r="C15" s="69">
        <f>'Bilans rastvarača'!D29+'Bilans rastvarača'!F67</f>
        <v>0</v>
      </c>
      <c r="D15" s="75">
        <f t="shared" si="0"/>
        <v>0</v>
      </c>
    </row>
    <row r="16" spans="1:4" x14ac:dyDescent="0.25">
      <c r="A16" s="69" t="s">
        <v>48</v>
      </c>
      <c r="B16" s="69" t="s">
        <v>265</v>
      </c>
      <c r="C16" s="69">
        <f>'Bilans rastvarača'!E81</f>
        <v>0</v>
      </c>
      <c r="D16" s="75">
        <f t="shared" si="0"/>
        <v>0</v>
      </c>
    </row>
    <row r="17" spans="1:5" ht="30" x14ac:dyDescent="0.25">
      <c r="A17" s="69" t="s">
        <v>49</v>
      </c>
      <c r="B17" s="69" t="s">
        <v>266</v>
      </c>
      <c r="C17" s="129">
        <f>'Bilans rastvarača'!E95+'Bilans rastvarača'!D11</f>
        <v>0</v>
      </c>
      <c r="D17" s="131">
        <f>C17/1000</f>
        <v>0</v>
      </c>
    </row>
    <row r="18" spans="1:5" ht="30" x14ac:dyDescent="0.25">
      <c r="A18" s="69" t="s">
        <v>50</v>
      </c>
      <c r="B18" s="69" t="s">
        <v>267</v>
      </c>
      <c r="C18" s="129">
        <f>'Bilans rastvarača'!D10</f>
        <v>0</v>
      </c>
      <c r="D18" s="131">
        <f t="shared" si="0"/>
        <v>0</v>
      </c>
    </row>
    <row r="19" spans="1:5" x14ac:dyDescent="0.25">
      <c r="A19" s="69" t="s">
        <v>51</v>
      </c>
      <c r="B19" s="69" t="s">
        <v>268</v>
      </c>
      <c r="C19" s="69">
        <f>'Bilans rastvarača'!C112</f>
        <v>0</v>
      </c>
      <c r="D19" s="75">
        <f t="shared" si="0"/>
        <v>0</v>
      </c>
    </row>
    <row r="21" spans="1:5" x14ac:dyDescent="0.25">
      <c r="A21" s="285" t="s">
        <v>269</v>
      </c>
      <c r="B21" s="285"/>
      <c r="C21" s="285"/>
    </row>
    <row r="22" spans="1:5" x14ac:dyDescent="0.25">
      <c r="A22" s="64"/>
      <c r="B22" s="71" t="s">
        <v>270</v>
      </c>
      <c r="C22" s="140">
        <f>C8-C18</f>
        <v>0</v>
      </c>
      <c r="D22" s="134">
        <f t="shared" si="0"/>
        <v>0</v>
      </c>
      <c r="E22" s="135" t="s">
        <v>273</v>
      </c>
    </row>
    <row r="23" spans="1:5" x14ac:dyDescent="0.25">
      <c r="A23" s="63"/>
      <c r="B23" s="69" t="s">
        <v>271</v>
      </c>
      <c r="C23" s="141">
        <f>C26+C11</f>
        <v>0</v>
      </c>
      <c r="D23" s="132">
        <f t="shared" si="0"/>
        <v>0</v>
      </c>
      <c r="E23" s="133" t="s">
        <v>30</v>
      </c>
    </row>
    <row r="24" spans="1:5" x14ac:dyDescent="0.25">
      <c r="A24" s="63"/>
      <c r="B24" s="72" t="s">
        <v>274</v>
      </c>
      <c r="C24" s="63"/>
      <c r="D24" s="132" t="e">
        <f>D23/(D8+D9)*100</f>
        <v>#DIV/0!</v>
      </c>
      <c r="E24" s="133"/>
    </row>
    <row r="25" spans="1:5" x14ac:dyDescent="0.25">
      <c r="A25" s="64"/>
      <c r="B25" s="71" t="s">
        <v>272</v>
      </c>
      <c r="C25" s="64"/>
    </row>
    <row r="26" spans="1:5" x14ac:dyDescent="0.25">
      <c r="A26" s="64"/>
      <c r="B26" s="72" t="s">
        <v>54</v>
      </c>
      <c r="C26" s="141">
        <f>C8-C11-C15-C16-C17-C18</f>
        <v>0</v>
      </c>
      <c r="D26" s="75">
        <f t="shared" si="0"/>
        <v>0</v>
      </c>
    </row>
    <row r="27" spans="1:5" x14ac:dyDescent="0.25">
      <c r="A27" s="64"/>
      <c r="B27" s="72" t="s">
        <v>53</v>
      </c>
      <c r="C27" s="63">
        <f>C12+C13+C14+C19</f>
        <v>0</v>
      </c>
      <c r="D27" s="75">
        <f t="shared" si="0"/>
        <v>0</v>
      </c>
    </row>
    <row r="28" spans="1:5" x14ac:dyDescent="0.25">
      <c r="A28" s="64"/>
      <c r="B28" s="73" t="s">
        <v>275</v>
      </c>
      <c r="C28" s="74" t="e">
        <f>C26/(C8+C9)*100</f>
        <v>#DIV/0!</v>
      </c>
      <c r="D28" s="134" t="e">
        <f>C28</f>
        <v>#DIV/0!</v>
      </c>
      <c r="E28" s="135" t="s">
        <v>23</v>
      </c>
    </row>
  </sheetData>
  <customSheetViews>
    <customSheetView guid="{0C4AE86A-3B02-4FF0-BC1E-46F4994697BD}" scale="80" topLeftCell="B3">
      <selection activeCell="E18" sqref="E18"/>
      <pageMargins left="0.7" right="0.7" top="0.78740157499999996" bottom="0.78740157499999996" header="0.3" footer="0.3"/>
    </customSheetView>
  </customSheetViews>
  <mergeCells count="2">
    <mergeCell ref="A1:C1"/>
    <mergeCell ref="A21:C21"/>
  </mergeCells>
  <pageMargins left="0.7" right="0.7" top="0.78740157499999996" bottom="0.78740157499999996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D84"/>
  <sheetViews>
    <sheetView workbookViewId="0">
      <selection activeCell="B16" sqref="B16"/>
    </sheetView>
  </sheetViews>
  <sheetFormatPr defaultColWidth="11.42578125" defaultRowHeight="15" x14ac:dyDescent="0.25"/>
  <cols>
    <col min="2" max="2" width="68.28515625" bestFit="1" customWidth="1"/>
    <col min="3" max="3" width="20" customWidth="1"/>
    <col min="4" max="4" width="14.7109375" customWidth="1"/>
  </cols>
  <sheetData>
    <row r="1" spans="1:4" x14ac:dyDescent="0.25">
      <c r="C1" t="s">
        <v>29</v>
      </c>
    </row>
    <row r="2" spans="1:4" x14ac:dyDescent="0.25">
      <c r="C2" t="s">
        <v>30</v>
      </c>
    </row>
    <row r="3" spans="1:4" x14ac:dyDescent="0.25">
      <c r="A3" t="s">
        <v>0</v>
      </c>
      <c r="D3" t="s">
        <v>36</v>
      </c>
    </row>
    <row r="4" spans="1:4" x14ac:dyDescent="0.25">
      <c r="D4">
        <v>1</v>
      </c>
    </row>
    <row r="5" spans="1:4" x14ac:dyDescent="0.25">
      <c r="A5" s="83"/>
      <c r="B5" s="84"/>
      <c r="C5" s="85" t="s">
        <v>56</v>
      </c>
    </row>
    <row r="6" spans="1:4" x14ac:dyDescent="0.25">
      <c r="A6" s="86" t="s">
        <v>1</v>
      </c>
      <c r="B6" t="s">
        <v>96</v>
      </c>
      <c r="C6" s="87">
        <v>15</v>
      </c>
    </row>
    <row r="7" spans="1:4" x14ac:dyDescent="0.25">
      <c r="A7" s="86" t="s">
        <v>2</v>
      </c>
      <c r="B7" t="s">
        <v>97</v>
      </c>
      <c r="C7" s="87">
        <v>25</v>
      </c>
    </row>
    <row r="8" spans="1:4" x14ac:dyDescent="0.25">
      <c r="A8" s="86" t="s">
        <v>3</v>
      </c>
      <c r="B8" t="s">
        <v>98</v>
      </c>
      <c r="C8" s="87">
        <v>15</v>
      </c>
    </row>
    <row r="9" spans="1:4" x14ac:dyDescent="0.25">
      <c r="A9" s="86" t="s">
        <v>4</v>
      </c>
      <c r="B9" t="s">
        <v>99</v>
      </c>
      <c r="C9" s="87">
        <v>30</v>
      </c>
    </row>
    <row r="10" spans="1:4" x14ac:dyDescent="0.25">
      <c r="A10" s="86" t="s">
        <v>5</v>
      </c>
      <c r="B10" t="s">
        <v>100</v>
      </c>
      <c r="C10" s="87">
        <v>1</v>
      </c>
    </row>
    <row r="11" spans="1:4" x14ac:dyDescent="0.25">
      <c r="A11" s="86" t="s">
        <v>6</v>
      </c>
      <c r="B11" t="s">
        <v>101</v>
      </c>
      <c r="C11" s="87">
        <v>2</v>
      </c>
    </row>
    <row r="12" spans="1:4" x14ac:dyDescent="0.25">
      <c r="A12" s="86" t="s">
        <v>7</v>
      </c>
      <c r="B12" t="s">
        <v>102</v>
      </c>
      <c r="C12" s="87">
        <v>15</v>
      </c>
    </row>
    <row r="13" spans="1:4" x14ac:dyDescent="0.25">
      <c r="A13" s="86" t="s">
        <v>8</v>
      </c>
      <c r="B13" t="s">
        <v>103</v>
      </c>
      <c r="C13" s="87">
        <v>0.5</v>
      </c>
    </row>
    <row r="14" spans="1:4" x14ac:dyDescent="0.25">
      <c r="A14" s="86" t="s">
        <v>10</v>
      </c>
      <c r="B14" t="s">
        <v>104</v>
      </c>
      <c r="C14" s="87">
        <v>25</v>
      </c>
    </row>
    <row r="15" spans="1:4" x14ac:dyDescent="0.25">
      <c r="A15" s="86" t="s">
        <v>9</v>
      </c>
      <c r="B15" t="s">
        <v>105</v>
      </c>
      <c r="C15" s="87">
        <v>5</v>
      </c>
    </row>
    <row r="16" spans="1:4" x14ac:dyDescent="0.25">
      <c r="A16" s="86" t="s">
        <v>11</v>
      </c>
      <c r="B16" t="s">
        <v>106</v>
      </c>
      <c r="C16" s="87">
        <v>5</v>
      </c>
    </row>
    <row r="17" spans="1:3" x14ac:dyDescent="0.25">
      <c r="A17" s="86" t="s">
        <v>12</v>
      </c>
      <c r="B17" t="s">
        <v>107</v>
      </c>
      <c r="C17" s="87">
        <v>15</v>
      </c>
    </row>
    <row r="18" spans="1:3" x14ac:dyDescent="0.25">
      <c r="A18" s="86" t="s">
        <v>13</v>
      </c>
      <c r="B18" t="s">
        <v>108</v>
      </c>
      <c r="C18" s="88">
        <v>0</v>
      </c>
    </row>
    <row r="19" spans="1:3" x14ac:dyDescent="0.25">
      <c r="A19" s="86" t="s">
        <v>14</v>
      </c>
      <c r="B19" t="s">
        <v>109</v>
      </c>
      <c r="C19" s="87">
        <v>25</v>
      </c>
    </row>
    <row r="20" spans="1:3" x14ac:dyDescent="0.25">
      <c r="A20" s="86" t="s">
        <v>15</v>
      </c>
      <c r="B20" t="s">
        <v>110</v>
      </c>
      <c r="C20" s="87">
        <v>10</v>
      </c>
    </row>
    <row r="21" spans="1:3" x14ac:dyDescent="0.25">
      <c r="A21" s="86" t="s">
        <v>31</v>
      </c>
      <c r="B21" t="s">
        <v>111</v>
      </c>
      <c r="C21" s="87">
        <v>5</v>
      </c>
    </row>
    <row r="22" spans="1:3" x14ac:dyDescent="0.25">
      <c r="A22" s="86" t="s">
        <v>32</v>
      </c>
      <c r="B22" t="s">
        <v>112</v>
      </c>
      <c r="C22" s="87">
        <v>5</v>
      </c>
    </row>
    <row r="23" spans="1:3" x14ac:dyDescent="0.25">
      <c r="A23" s="86" t="s">
        <v>33</v>
      </c>
      <c r="B23" t="s">
        <v>113</v>
      </c>
      <c r="C23" s="87">
        <v>5</v>
      </c>
    </row>
    <row r="24" spans="1:3" x14ac:dyDescent="0.25">
      <c r="A24" s="86" t="s">
        <v>34</v>
      </c>
      <c r="B24" t="s">
        <v>114</v>
      </c>
      <c r="C24" s="87">
        <v>100</v>
      </c>
    </row>
    <row r="25" spans="1:3" x14ac:dyDescent="0.25">
      <c r="A25" s="86" t="s">
        <v>35</v>
      </c>
      <c r="B25" t="s">
        <v>115</v>
      </c>
      <c r="C25" s="87">
        <v>15</v>
      </c>
    </row>
    <row r="26" spans="1:3" x14ac:dyDescent="0.25">
      <c r="A26" s="86" t="s">
        <v>37</v>
      </c>
      <c r="B26" t="s">
        <v>116</v>
      </c>
      <c r="C26" s="87">
        <v>10</v>
      </c>
    </row>
    <row r="27" spans="1:3" x14ac:dyDescent="0.25">
      <c r="A27" s="86" t="s">
        <v>38</v>
      </c>
      <c r="B27" t="s">
        <v>117</v>
      </c>
      <c r="C27" s="87">
        <v>50</v>
      </c>
    </row>
    <row r="28" spans="1:3" x14ac:dyDescent="0.25">
      <c r="A28" s="89" t="s">
        <v>39</v>
      </c>
      <c r="B28" s="90" t="s">
        <v>16</v>
      </c>
      <c r="C28" s="91" t="s">
        <v>40</v>
      </c>
    </row>
    <row r="38" spans="1:2" x14ac:dyDescent="0.25">
      <c r="A38" t="s">
        <v>118</v>
      </c>
    </row>
    <row r="40" spans="1:2" x14ac:dyDescent="0.25">
      <c r="B40" t="s">
        <v>119</v>
      </c>
    </row>
    <row r="41" spans="1:2" x14ac:dyDescent="0.25">
      <c r="B41" s="80"/>
    </row>
    <row r="42" spans="1:2" x14ac:dyDescent="0.25">
      <c r="B42" s="81" t="s">
        <v>120</v>
      </c>
    </row>
    <row r="43" spans="1:2" x14ac:dyDescent="0.25">
      <c r="B43" s="81" t="s">
        <v>121</v>
      </c>
    </row>
    <row r="44" spans="1:2" x14ac:dyDescent="0.25">
      <c r="B44" s="81" t="s">
        <v>122</v>
      </c>
    </row>
    <row r="45" spans="1:2" x14ac:dyDescent="0.25">
      <c r="B45" s="81" t="s">
        <v>123</v>
      </c>
    </row>
    <row r="46" spans="1:2" x14ac:dyDescent="0.25">
      <c r="B46" s="81" t="s">
        <v>124</v>
      </c>
    </row>
    <row r="47" spans="1:2" x14ac:dyDescent="0.25">
      <c r="B47" s="81" t="s">
        <v>125</v>
      </c>
    </row>
    <row r="48" spans="1:2" x14ac:dyDescent="0.25">
      <c r="B48" s="81" t="s">
        <v>126</v>
      </c>
    </row>
    <row r="49" spans="2:2" x14ac:dyDescent="0.25">
      <c r="B49" s="81" t="s">
        <v>127</v>
      </c>
    </row>
    <row r="50" spans="2:2" x14ac:dyDescent="0.25">
      <c r="B50" s="81" t="s">
        <v>128</v>
      </c>
    </row>
    <row r="51" spans="2:2" x14ac:dyDescent="0.25">
      <c r="B51" s="81" t="s">
        <v>129</v>
      </c>
    </row>
    <row r="52" spans="2:2" x14ac:dyDescent="0.25">
      <c r="B52" s="81" t="s">
        <v>130</v>
      </c>
    </row>
    <row r="53" spans="2:2" x14ac:dyDescent="0.25">
      <c r="B53" s="81" t="s">
        <v>131</v>
      </c>
    </row>
    <row r="54" spans="2:2" x14ac:dyDescent="0.25">
      <c r="B54" s="81" t="s">
        <v>132</v>
      </c>
    </row>
    <row r="55" spans="2:2" x14ac:dyDescent="0.25">
      <c r="B55" s="81" t="s">
        <v>133</v>
      </c>
    </row>
    <row r="56" spans="2:2" x14ac:dyDescent="0.25">
      <c r="B56" s="81" t="s">
        <v>134</v>
      </c>
    </row>
    <row r="57" spans="2:2" x14ac:dyDescent="0.25">
      <c r="B57" s="81" t="s">
        <v>135</v>
      </c>
    </row>
    <row r="58" spans="2:2" x14ac:dyDescent="0.25">
      <c r="B58" s="81" t="s">
        <v>136</v>
      </c>
    </row>
    <row r="59" spans="2:2" x14ac:dyDescent="0.25">
      <c r="B59" s="82" t="s">
        <v>137</v>
      </c>
    </row>
    <row r="61" spans="2:2" x14ac:dyDescent="0.25">
      <c r="B61" t="s">
        <v>188</v>
      </c>
    </row>
    <row r="62" spans="2:2" x14ac:dyDescent="0.25">
      <c r="B62" s="80"/>
    </row>
    <row r="63" spans="2:2" x14ac:dyDescent="0.25">
      <c r="B63" s="81" t="s">
        <v>58</v>
      </c>
    </row>
    <row r="64" spans="2:2" x14ac:dyDescent="0.25">
      <c r="B64" s="81" t="s">
        <v>59</v>
      </c>
    </row>
    <row r="65" spans="2:2" x14ac:dyDescent="0.25">
      <c r="B65" s="81" t="s">
        <v>28</v>
      </c>
    </row>
    <row r="66" spans="2:2" x14ac:dyDescent="0.25">
      <c r="B66" s="81" t="s">
        <v>18</v>
      </c>
    </row>
    <row r="67" spans="2:2" x14ac:dyDescent="0.25">
      <c r="B67" s="81" t="s">
        <v>17</v>
      </c>
    </row>
    <row r="68" spans="2:2" x14ac:dyDescent="0.25">
      <c r="B68" s="81" t="s">
        <v>19</v>
      </c>
    </row>
    <row r="69" spans="2:2" x14ac:dyDescent="0.25">
      <c r="B69" s="81" t="s">
        <v>60</v>
      </c>
    </row>
    <row r="70" spans="2:2" x14ac:dyDescent="0.25">
      <c r="B70" s="81" t="s">
        <v>57</v>
      </c>
    </row>
    <row r="71" spans="2:2" x14ac:dyDescent="0.25">
      <c r="B71" s="81" t="s">
        <v>20</v>
      </c>
    </row>
    <row r="72" spans="2:2" x14ac:dyDescent="0.25">
      <c r="B72" s="82" t="s">
        <v>27</v>
      </c>
    </row>
    <row r="74" spans="2:2" x14ac:dyDescent="0.25">
      <c r="B74" t="s">
        <v>21</v>
      </c>
    </row>
    <row r="75" spans="2:2" x14ac:dyDescent="0.25">
      <c r="B75" t="s">
        <v>189</v>
      </c>
    </row>
    <row r="76" spans="2:2" x14ac:dyDescent="0.25">
      <c r="B76" t="s">
        <v>190</v>
      </c>
    </row>
    <row r="77" spans="2:2" x14ac:dyDescent="0.25">
      <c r="B77" t="s">
        <v>191</v>
      </c>
    </row>
    <row r="78" spans="2:2" x14ac:dyDescent="0.25">
      <c r="B78" t="s">
        <v>192</v>
      </c>
    </row>
    <row r="80" spans="2:2" x14ac:dyDescent="0.25">
      <c r="B80" t="s">
        <v>276</v>
      </c>
    </row>
    <row r="81" spans="2:2" x14ac:dyDescent="0.25">
      <c r="B81" t="s">
        <v>279</v>
      </c>
    </row>
    <row r="82" spans="2:2" x14ac:dyDescent="0.25">
      <c r="B82" t="s">
        <v>280</v>
      </c>
    </row>
    <row r="83" spans="2:2" x14ac:dyDescent="0.25">
      <c r="B83" t="s">
        <v>277</v>
      </c>
    </row>
    <row r="84" spans="2:2" x14ac:dyDescent="0.25">
      <c r="B84" t="s">
        <v>278</v>
      </c>
    </row>
  </sheetData>
  <customSheetViews>
    <customSheetView guid="{0C4AE86A-3B02-4FF0-BC1E-46F4994697BD}" state="hidden" topLeftCell="A60">
      <selection activeCell="B63" sqref="B63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Uvod</vt:lpstr>
      <vt:lpstr>Osnovni podaci</vt:lpstr>
      <vt:lpstr>VOC Aktivnosti</vt:lpstr>
      <vt:lpstr>Bilans rastvarača</vt:lpstr>
      <vt:lpstr>Godišnji m. bilans rastvarača</vt:lpstr>
      <vt:lpstr>Tabela3</vt:lpstr>
    </vt:vector>
  </TitlesOfParts>
  <Company>Land Steiermark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Winter</dc:creator>
  <cp:lastModifiedBy>Aleksandra Jančić</cp:lastModifiedBy>
  <cp:lastPrinted>2015-08-25T10:00:59Z</cp:lastPrinted>
  <dcterms:created xsi:type="dcterms:W3CDTF">2015-08-19T13:45:43Z</dcterms:created>
  <dcterms:modified xsi:type="dcterms:W3CDTF">2026-01-22T13:16:12Z</dcterms:modified>
</cp:coreProperties>
</file>